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<sst xmlns="http://schemas.openxmlformats.org/spreadsheetml/2006/main" count="639" uniqueCount="266">
  <si>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</si>
  <si>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</si>
  <si>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</si>
  <si>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</si>
  <si>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</si>
  <si>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</si>
  <si>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</si>
  <si>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Прочие расходы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</si>
  <si>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</si>
  <si>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</si>
  <si>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</si>
  <si>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</si>
  <si>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</si>
  <si>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</si>
  <si>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</si>
  <si>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</si>
  <si>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</si>
  <si>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</si>
  <si>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</si>
  <si>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</si>
  <si>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</si>
  <si>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</si>
  <si>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</si>
  <si>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</si>
  <si>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</si>
  <si>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</si>
  <si>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</si>
  <si>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</si>
  <si>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</si>
  <si>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</si>
  <si>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</si>
  <si>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</si>
  <si>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</si>
  <si>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</si>
  <si>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1.4.1</t>
  </si>
  <si>
    <t>3.1.1.1</t>
  </si>
  <si>
    <t>4.1.1</t>
  </si>
  <si>
    <t>4.1.1.1.1</t>
  </si>
  <si>
    <t>5.1.1.1.1</t>
  </si>
  <si>
    <t>6.1.1</t>
  </si>
  <si>
    <t>6.1.1.1</t>
  </si>
  <si>
    <t>6.1.1.1.1</t>
  </si>
  <si>
    <t>Приложение № 2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</si>
  <si>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</si>
  <si>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</si>
  <si>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</si>
  <si>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</si>
  <si>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</si>
  <si>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</si>
  <si>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</si>
  <si>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</si>
  <si>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</si>
  <si>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</si>
  <si>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</si>
  <si>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</si>
  <si>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</si>
  <si>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</si>
  <si>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</si>
  <si>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</si>
  <si>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</si>
  <si>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</si>
  <si>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</si>
  <si>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</si>
  <si>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</si>
  <si>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</si>
  <si>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</si>
  <si>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</si>
  <si>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</si>
  <si>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</si>
  <si>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</si>
  <si>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</si>
  <si>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</si>
  <si>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</si>
  <si>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</si>
  <si>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</si>
  <si>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</si>
  <si>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</si>
  <si>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</si>
  <si>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</si>
  <si>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</si>
  <si>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</si>
  <si>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</si>
  <si>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</si>
  <si>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</si>
  <si>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</si>
  <si>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</si>
  <si>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</si>
  <si>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</si>
  <si>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</si>
  <si>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</si>
  <si>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</si>
  <si>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</si>
  <si>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</si>
  <si>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</si>
  <si>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</si>
  <si>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</si>
  <si>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</si>
  <si>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</si>
  <si>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</si>
  <si>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</si>
  <si>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</si>
  <si>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</si>
  <si>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</si>
  <si>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</si>
  <si>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</si>
  <si>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</si>
  <si>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</si>
  <si>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</si>
  <si>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</si>
  <si>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</si>
  <si>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</si>
  <si>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</si>
  <si>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</si>
  <si>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</si>
  <si>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</si>
  <si>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</si>
  <si>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</si>
  <si>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</si>
  <si>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</si>
  <si>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</si>
  <si>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</si>
  <si>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</si>
  <si>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</si>
  <si>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</si>
  <si>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</si>
  <si>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</si>
  <si>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</si>
  <si>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</si>
  <si>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</si>
  <si>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</si>
  <si>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</si>
  <si>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</si>
  <si>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</si>
  <si>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</si>
  <si>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</si>
  <si>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</si>
  <si>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</si>
  <si>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</si>
  <si>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</si>
  <si>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</si>
  <si>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</si>
  <si>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</si>
  <si>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</si>
  <si>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</si>
  <si>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</si>
  <si>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</si>
  <si>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</si>
  <si>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</si>
  <si>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</si>
  <si>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</si>
  <si>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</si>
  <si>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</si>
  <si>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</si>
  <si>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</si>
  <si>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</si>
  <si>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</si>
  <si>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</si>
  <si>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</si>
  <si>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</si>
  <si>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</si>
  <si>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</si>
  <si>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</si>
  <si>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</si>
  <si>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</si>
  <si>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</si>
  <si>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</si>
  <si>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</si>
  <si>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</si>
  <si>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</si>
  <si>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</si>
  <si>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</si>
  <si>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</si>
  <si>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</si>
  <si>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</si>
  <si>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</si>
  <si>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</si>
  <si>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</si>
  <si>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</si>
  <si>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</si>
  <si>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</si>
  <si>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</si>
  <si>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</si>
  <si>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</si>
  <si>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</si>
  <si>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</si>
  <si>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</si>
  <si>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</si>
  <si>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</si>
  <si>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</si>
  <si>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</si>
  <si>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</si>
  <si>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</si>
  <si>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</si>
  <si>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</si>
  <si>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</si>
  <si>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</si>
  <si>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</si>
  <si>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</si>
  <si>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</si>
  <si>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885</t>
  </si>
  <si>
    <t>1.4</t>
  </si>
  <si>
    <t>0100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</si>
  <si>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</si>
  <si>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</si>
  <si>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</si>
  <si>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</si>
  <si>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</si>
  <si>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</si>
  <si>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</si>
  <si>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</si>
  <si>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</si>
  <si>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</si>
  <si>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</si>
  <si>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</si>
  <si>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</si>
  <si>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</si>
  <si>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Сумма   (тыс. руб.)  2023г.</t>
  </si>
  <si>
    <t>Сумма   (тыс. руб.)  2024г.</t>
  </si>
  <si>
    <t>ГРАЖДАНСКАЯ ОБОРОНА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</si>
  <si>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</si>
  <si>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</si>
  <si>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 xml:space="preserve">к Решению ВМО Санкт-Петербурга МО Дворцовый округ       </t>
  </si>
  <si>
    <t xml:space="preserve"> МО Дворцовый округ</t>
  </si>
  <si>
    <t>Сумма   (тыс. руб.)  2025г.</t>
  </si>
  <si>
    <t>1.6.1.1</t>
  </si>
  <si>
    <t>1.6.1.1.1</t>
  </si>
  <si>
    <t>1.3.2.4</t>
  </si>
  <si>
    <t>1.3.2.4.1.1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</si>
  <si>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</si>
  <si>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2023-2025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</si>
  <si>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2023-2025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</si>
  <si>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2023-2025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</si>
  <si>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</si>
  <si>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2023-2025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</si>
  <si>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2023-2025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</si>
  <si>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2023-2025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</si>
  <si>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2023-2025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</si>
  <si>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</si>
  <si>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</si>
  <si>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2023-2025 г.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</si>
  <si>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2023-2025 годы"</t>
  </si>
  <si>
    <t>5.1.2</t>
  </si>
  <si>
    <t>5.1.2.1</t>
  </si>
  <si>
    <t>5.1.2.1.1</t>
  </si>
  <si>
    <t>5.1.3</t>
  </si>
  <si>
    <t>5.1.3.1</t>
  </si>
  <si>
    <t>5.1.3.1.1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</si>
  <si>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</si>
  <si>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</si>
  <si>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</si>
  <si>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</si>
  <si>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</si>
  <si>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</si>
  <si>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</si>
  <si>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</si>
  <si>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</si>
  <si>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</si>
  <si>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</si>
  <si>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</si>
  <si>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5.1.8</t>
  </si>
  <si>
    <t>5.1.8.1</t>
  </si>
  <si>
    <t>5.1.8.1.1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</si>
  <si>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2023-2025 годы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</si>
  <si>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2023-2025 годы"</t>
  </si>
  <si>
    <t>Дворцовый округ на 2023-2025 годы</t>
  </si>
  <si>
    <t>№      от   __.12.2022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</si>
</sst>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7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49" fontId="8" fillId="0" borderId="10" xfId="53" applyNumberFormat="1" applyFont="1" applyBorder="1" applyAlignment="1">
      <alignment vertical="top" wrapText="1"/>
      <protection/>
    </xf>
    <xf numFmtId="49" fontId="46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49" fontId="9" fillId="0" borderId="10" xfId="53" applyNumberFormat="1" applyFont="1" applyBorder="1" applyAlignment="1">
      <alignment vertical="top" wrapText="1"/>
      <protection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3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53" applyNumberFormat="1" applyFont="1" applyBorder="1" applyAlignment="1">
      <alignment horizontal="center" vertical="center" wrapText="1"/>
      <protection/>
    </xf>
    <xf numFmtId="0" fontId="9" fillId="0" borderId="10" xfId="53" applyNumberFormat="1" applyFont="1" applyBorder="1" applyAlignment="1">
      <alignment horizontal="center" vertical="center" wrapText="1"/>
      <protection/>
    </xf>
    <xf numFmtId="0" fontId="46" fillId="0" borderId="10" xfId="53" applyNumberFormat="1" applyFont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tabSelected="1" view="pageLayout" zoomScale="70" zoomScalePageLayoutView="70" workbookViewId="0" topLeftCell="A1">
      <selection activeCell="J10" sqref="J10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22" customWidth="1"/>
    <col min="4" max="4" width="6.875" style="95" bestFit="1" customWidth="1"/>
    <col min="5" max="5" width="7.125" style="95" customWidth="1"/>
    <col min="6" max="6" width="14.75390625" style="80" customWidth="1"/>
    <col min="7" max="7" width="7.75390625" style="80" customWidth="1"/>
    <col min="8" max="8" width="15.375" style="80" customWidth="1"/>
    <col min="9" max="9" width="14.125" style="80" customWidth="1"/>
    <col min="10" max="10" width="16.00390625" style="80" customWidth="1"/>
    <col min="11" max="16384" width="9.125" style="3" customWidth="1"/>
  </cols>
  <sheetData>
    <row r="1" spans="8:10" ht="15.75">
      <c r="H1" s="141" t="s">
        <v>42</v>
      </c>
      <c r="I1" s="142"/>
      <c r="J1" s="142"/>
    </row>
    <row r="2" spans="8:10" ht="17.25" customHeight="1">
      <c r="H2" s="143" t="s">
        <v>221</v>
      </c>
      <c r="I2" s="143"/>
      <c r="J2" s="143"/>
    </row>
    <row r="3" spans="6:10" ht="15.75">
      <c r="F3" s="96"/>
      <c r="G3" s="96"/>
      <c r="H3" s="144" t="s">
        <v>222</v>
      </c>
      <c r="I3" s="144"/>
      <c r="J3" s="144"/>
    </row>
    <row r="4" spans="2:10" ht="15.75">
      <c r="B4" s="38"/>
      <c r="H4" s="141" t="s">
        <v>265</v>
      </c>
      <c r="I4" s="142"/>
      <c r="J4" s="142"/>
    </row>
    <row r="5" spans="1:12" ht="15.75">
      <c r="A5" s="139" t="s">
        <v>196</v>
      </c>
      <c r="B5" s="139"/>
      <c r="C5" s="139"/>
      <c r="D5" s="139"/>
      <c r="E5" s="139"/>
      <c r="F5" s="139"/>
      <c r="G5" s="139"/>
      <c r="H5" s="139"/>
      <c r="I5" s="97"/>
      <c r="J5" s="97"/>
      <c r="K5" s="17"/>
      <c r="L5" s="17"/>
    </row>
    <row r="6" spans="1:12" ht="15.75">
      <c r="A6" s="139" t="s">
        <v>14</v>
      </c>
      <c r="B6" s="139"/>
      <c r="C6" s="139"/>
      <c r="D6" s="139"/>
      <c r="E6" s="139"/>
      <c r="F6" s="139"/>
      <c r="G6" s="139"/>
      <c r="H6" s="139"/>
      <c r="I6" s="97"/>
      <c r="J6" s="97"/>
      <c r="K6" s="17"/>
      <c r="L6" s="17"/>
    </row>
    <row r="7" spans="1:12" ht="15.75">
      <c r="A7" s="140" t="s">
        <v>264</v>
      </c>
      <c r="B7" s="140"/>
      <c r="C7" s="140"/>
      <c r="D7" s="140"/>
      <c r="E7" s="140"/>
      <c r="F7" s="140"/>
      <c r="G7" s="140"/>
      <c r="H7" s="140"/>
      <c r="I7" s="97"/>
      <c r="J7" s="97"/>
      <c r="K7" s="17"/>
      <c r="L7" s="17"/>
    </row>
    <row r="8" spans="1:12" ht="15.75">
      <c r="A8" s="57"/>
      <c r="B8" s="57"/>
      <c r="C8" s="87"/>
      <c r="D8" s="78"/>
      <c r="E8" s="98"/>
      <c r="F8" s="78"/>
      <c r="G8" s="78"/>
      <c r="H8" s="78"/>
      <c r="I8" s="97"/>
      <c r="J8" s="97"/>
      <c r="K8" s="17"/>
      <c r="L8" s="17"/>
    </row>
    <row r="9" spans="1:12" ht="63">
      <c r="A9" s="20" t="s">
        <v>0</v>
      </c>
      <c r="B9" s="18" t="s">
        <v>1</v>
      </c>
      <c r="C9" s="89" t="s">
        <v>197</v>
      </c>
      <c r="D9" s="20" t="s">
        <v>177</v>
      </c>
      <c r="E9" s="20" t="s">
        <v>178</v>
      </c>
      <c r="F9" s="18" t="s">
        <v>147</v>
      </c>
      <c r="G9" s="18" t="s">
        <v>4</v>
      </c>
      <c r="H9" s="18" t="s">
        <v>216</v>
      </c>
      <c r="I9" s="18" t="s">
        <v>217</v>
      </c>
      <c r="J9" s="18" t="s">
        <v>223</v>
      </c>
      <c r="K9" s="2"/>
      <c r="L9" s="2"/>
    </row>
    <row r="10" spans="1:12" s="23" customFormat="1" ht="83.25" customHeight="1">
      <c r="A10" s="29" t="s">
        <v>29</v>
      </c>
      <c r="B10" s="132" t="s">
        <v>220</v>
      </c>
      <c r="C10" s="29" t="s">
        <v>199</v>
      </c>
      <c r="D10" s="29"/>
      <c r="E10" s="29"/>
      <c r="F10" s="99"/>
      <c r="G10" s="99"/>
      <c r="H10" s="100">
        <f>H11</f>
        <v>6417.4</v>
      </c>
      <c r="I10" s="100">
        <f>I11</f>
        <v>6720</v>
      </c>
      <c r="J10" s="100">
        <f>J11</f>
        <v>7049.199999999999</v>
      </c>
      <c r="K10" s="4"/>
      <c r="L10" s="1"/>
    </row>
    <row r="11" spans="1:12" s="23" customFormat="1" ht="63.75" customHeight="1">
      <c r="A11" s="67" t="s">
        <v>15</v>
      </c>
      <c r="B11" s="72" t="s">
        <v>11</v>
      </c>
      <c r="C11" s="123">
        <v>885</v>
      </c>
      <c r="D11" s="67" t="s">
        <v>179</v>
      </c>
      <c r="E11" s="67" t="s">
        <v>180</v>
      </c>
      <c r="F11" s="67"/>
      <c r="G11" s="67"/>
      <c r="H11" s="66">
        <f>H12+H15+H26</f>
        <v>6417.4</v>
      </c>
      <c r="I11" s="66">
        <f>I12+I15+I26</f>
        <v>6720</v>
      </c>
      <c r="J11" s="66">
        <f>J12+J15+J26</f>
        <v>7049.199999999999</v>
      </c>
      <c r="K11" s="4"/>
      <c r="L11" s="1"/>
    </row>
    <row r="12" spans="1:12" s="23" customFormat="1" ht="63.75" customHeight="1">
      <c r="A12" s="44" t="s">
        <v>44</v>
      </c>
      <c r="B12" s="74" t="s">
        <v>167</v>
      </c>
      <c r="C12" s="89">
        <v>885</v>
      </c>
      <c r="D12" s="44" t="s">
        <v>179</v>
      </c>
      <c r="E12" s="44" t="s">
        <v>181</v>
      </c>
      <c r="F12" s="44"/>
      <c r="G12" s="44"/>
      <c r="H12" s="76">
        <f aca="true" t="shared" si="0" ref="H12:J13">H13</f>
        <v>1772.3</v>
      </c>
      <c r="I12" s="76">
        <f t="shared" si="0"/>
        <v>1858.3</v>
      </c>
      <c r="J12" s="76">
        <f t="shared" si="0"/>
        <v>1943.1</v>
      </c>
      <c r="K12" s="4"/>
      <c r="L12" s="1"/>
    </row>
    <row r="13" spans="1:12" s="23" customFormat="1" ht="103.5" customHeight="1">
      <c r="A13" s="44" t="s">
        <v>17</v>
      </c>
      <c r="B13" s="74" t="s">
        <v>168</v>
      </c>
      <c r="C13" s="89">
        <v>885</v>
      </c>
      <c r="D13" s="44" t="s">
        <v>179</v>
      </c>
      <c r="E13" s="44" t="s">
        <v>181</v>
      </c>
      <c r="F13" s="44" t="s">
        <v>169</v>
      </c>
      <c r="G13" s="44" t="s">
        <v>85</v>
      </c>
      <c r="H13" s="76">
        <f t="shared" si="0"/>
        <v>1772.3</v>
      </c>
      <c r="I13" s="76">
        <f t="shared" si="0"/>
        <v>1858.3</v>
      </c>
      <c r="J13" s="76">
        <f t="shared" si="0"/>
        <v>1943.1</v>
      </c>
      <c r="K13" s="4"/>
      <c r="L13" s="1"/>
    </row>
    <row r="14" spans="1:12" s="23" customFormat="1" ht="37.5" customHeight="1">
      <c r="A14" s="44" t="s">
        <v>18</v>
      </c>
      <c r="B14" s="48" t="s">
        <v>86</v>
      </c>
      <c r="C14" s="88">
        <v>885</v>
      </c>
      <c r="D14" s="49" t="s">
        <v>179</v>
      </c>
      <c r="E14" s="49" t="s">
        <v>181</v>
      </c>
      <c r="F14" s="49" t="s">
        <v>169</v>
      </c>
      <c r="G14" s="49" t="s">
        <v>76</v>
      </c>
      <c r="H14" s="77">
        <v>1772.3</v>
      </c>
      <c r="I14" s="77">
        <v>1858.3</v>
      </c>
      <c r="J14" s="77">
        <v>1943.1</v>
      </c>
      <c r="K14" s="4"/>
      <c r="L14" s="1"/>
    </row>
    <row r="15" spans="1:12" ht="81" customHeight="1">
      <c r="A15" s="64" t="s">
        <v>152</v>
      </c>
      <c r="B15" s="65" t="s">
        <v>183</v>
      </c>
      <c r="C15" s="93">
        <v>885</v>
      </c>
      <c r="D15" s="101" t="s">
        <v>179</v>
      </c>
      <c r="E15" s="102" t="s">
        <v>182</v>
      </c>
      <c r="F15" s="79"/>
      <c r="G15" s="79"/>
      <c r="H15" s="103">
        <f>H16+H19</f>
        <v>4517.099999999999</v>
      </c>
      <c r="I15" s="103">
        <f>I16+I19</f>
        <v>4753.7</v>
      </c>
      <c r="J15" s="103">
        <f>J16+J19</f>
        <v>4998.099999999999</v>
      </c>
      <c r="K15" s="5"/>
      <c r="L15" s="5"/>
    </row>
    <row r="16" spans="1:12" ht="28.5" customHeight="1">
      <c r="A16" s="9" t="s">
        <v>32</v>
      </c>
      <c r="B16" s="47" t="s">
        <v>16</v>
      </c>
      <c r="C16" s="89">
        <v>885</v>
      </c>
      <c r="D16" s="20" t="s">
        <v>179</v>
      </c>
      <c r="E16" s="20" t="s">
        <v>182</v>
      </c>
      <c r="F16" s="20" t="s">
        <v>122</v>
      </c>
      <c r="G16" s="20"/>
      <c r="H16" s="11">
        <f>H18</f>
        <v>178.2</v>
      </c>
      <c r="I16" s="11">
        <f>I18</f>
        <v>186.8</v>
      </c>
      <c r="J16" s="11">
        <f>J18</f>
        <v>195.4</v>
      </c>
      <c r="K16" s="5"/>
      <c r="L16" s="5"/>
    </row>
    <row r="17" spans="1:12" ht="86.25" customHeight="1">
      <c r="A17" s="9" t="s">
        <v>33</v>
      </c>
      <c r="B17" s="7" t="s">
        <v>97</v>
      </c>
      <c r="C17" s="89">
        <v>885</v>
      </c>
      <c r="D17" s="20" t="s">
        <v>179</v>
      </c>
      <c r="E17" s="20" t="s">
        <v>182</v>
      </c>
      <c r="F17" s="20" t="s">
        <v>122</v>
      </c>
      <c r="G17" s="20" t="s">
        <v>85</v>
      </c>
      <c r="H17" s="11">
        <f>H18</f>
        <v>178.2</v>
      </c>
      <c r="I17" s="11">
        <f>I18</f>
        <v>186.8</v>
      </c>
      <c r="J17" s="11">
        <f>J18</f>
        <v>195.4</v>
      </c>
      <c r="K17" s="5"/>
      <c r="L17" s="5"/>
    </row>
    <row r="18" spans="1:12" ht="33" customHeight="1">
      <c r="A18" s="9" t="s">
        <v>45</v>
      </c>
      <c r="B18" s="48" t="s">
        <v>86</v>
      </c>
      <c r="C18" s="88">
        <v>885</v>
      </c>
      <c r="D18" s="49" t="s">
        <v>179</v>
      </c>
      <c r="E18" s="49" t="s">
        <v>182</v>
      </c>
      <c r="F18" s="49" t="s">
        <v>122</v>
      </c>
      <c r="G18" s="49" t="s">
        <v>76</v>
      </c>
      <c r="H18" s="37">
        <v>178.2</v>
      </c>
      <c r="I18" s="37">
        <v>186.8</v>
      </c>
      <c r="J18" s="37">
        <v>195.4</v>
      </c>
      <c r="K18" s="5"/>
      <c r="L18" s="5"/>
    </row>
    <row r="19" spans="1:12" s="23" customFormat="1" ht="31.5">
      <c r="A19" s="9" t="s">
        <v>46</v>
      </c>
      <c r="B19" s="7" t="s">
        <v>80</v>
      </c>
      <c r="C19" s="89">
        <v>885</v>
      </c>
      <c r="D19" s="20" t="s">
        <v>179</v>
      </c>
      <c r="E19" s="20" t="s">
        <v>182</v>
      </c>
      <c r="F19" s="20" t="s">
        <v>123</v>
      </c>
      <c r="G19" s="20"/>
      <c r="H19" s="11">
        <f>H23+H21+H24</f>
        <v>4338.9</v>
      </c>
      <c r="I19" s="11">
        <f>I23+I21+I24</f>
        <v>4566.9</v>
      </c>
      <c r="J19" s="11">
        <f>J23+J21+J24</f>
        <v>4802.7</v>
      </c>
      <c r="K19" s="4"/>
      <c r="L19" s="4"/>
    </row>
    <row r="20" spans="1:12" s="23" customFormat="1" ht="84.75" customHeight="1">
      <c r="A20" s="9" t="s">
        <v>47</v>
      </c>
      <c r="B20" s="7" t="s">
        <v>97</v>
      </c>
      <c r="C20" s="89">
        <v>885</v>
      </c>
      <c r="D20" s="20" t="s">
        <v>179</v>
      </c>
      <c r="E20" s="20" t="s">
        <v>182</v>
      </c>
      <c r="F20" s="20" t="s">
        <v>123</v>
      </c>
      <c r="G20" s="20" t="s">
        <v>85</v>
      </c>
      <c r="H20" s="11">
        <f>H21</f>
        <v>3757.4</v>
      </c>
      <c r="I20" s="11">
        <f>I21</f>
        <v>3939.6</v>
      </c>
      <c r="J20" s="11">
        <f>J21</f>
        <v>4119.5</v>
      </c>
      <c r="K20" s="4"/>
      <c r="L20" s="4"/>
    </row>
    <row r="21" spans="1:12" s="23" customFormat="1" ht="31.5">
      <c r="A21" s="40" t="s">
        <v>48</v>
      </c>
      <c r="B21" s="48" t="s">
        <v>86</v>
      </c>
      <c r="C21" s="88">
        <v>885</v>
      </c>
      <c r="D21" s="49" t="s">
        <v>179</v>
      </c>
      <c r="E21" s="49" t="s">
        <v>182</v>
      </c>
      <c r="F21" s="49" t="s">
        <v>123</v>
      </c>
      <c r="G21" s="49" t="s">
        <v>76</v>
      </c>
      <c r="H21" s="37">
        <v>3757.4</v>
      </c>
      <c r="I21" s="37">
        <v>3939.6</v>
      </c>
      <c r="J21" s="37">
        <v>4119.5</v>
      </c>
      <c r="K21" s="4"/>
      <c r="L21" s="4"/>
    </row>
    <row r="22" spans="1:12" s="23" customFormat="1" ht="31.5" customHeight="1">
      <c r="A22" s="9" t="s">
        <v>49</v>
      </c>
      <c r="B22" s="7" t="s">
        <v>163</v>
      </c>
      <c r="C22" s="89">
        <v>885</v>
      </c>
      <c r="D22" s="20" t="s">
        <v>179</v>
      </c>
      <c r="E22" s="20" t="s">
        <v>182</v>
      </c>
      <c r="F22" s="20" t="s">
        <v>123</v>
      </c>
      <c r="G22" s="20" t="s">
        <v>84</v>
      </c>
      <c r="H22" s="11">
        <f>H23</f>
        <v>575.5</v>
      </c>
      <c r="I22" s="11">
        <f>I23</f>
        <v>621.3</v>
      </c>
      <c r="J22" s="11">
        <f>J23</f>
        <v>677.2</v>
      </c>
      <c r="K22" s="4"/>
      <c r="L22" s="4"/>
    </row>
    <row r="23" spans="1:12" ht="30.75" customHeight="1">
      <c r="A23" s="9" t="s">
        <v>60</v>
      </c>
      <c r="B23" s="61" t="s">
        <v>89</v>
      </c>
      <c r="C23" s="124">
        <v>885</v>
      </c>
      <c r="D23" s="21" t="s">
        <v>179</v>
      </c>
      <c r="E23" s="49" t="s">
        <v>182</v>
      </c>
      <c r="F23" s="49" t="s">
        <v>123</v>
      </c>
      <c r="G23" s="49" t="s">
        <v>88</v>
      </c>
      <c r="H23" s="37">
        <v>575.5</v>
      </c>
      <c r="I23" s="37">
        <v>621.3</v>
      </c>
      <c r="J23" s="37">
        <v>677.2</v>
      </c>
      <c r="K23" s="5"/>
      <c r="L23" s="5"/>
    </row>
    <row r="24" spans="1:12" ht="16.5" customHeight="1">
      <c r="A24" s="41" t="s">
        <v>111</v>
      </c>
      <c r="B24" s="45" t="s">
        <v>99</v>
      </c>
      <c r="C24" s="138">
        <v>885</v>
      </c>
      <c r="D24" s="20" t="s">
        <v>179</v>
      </c>
      <c r="E24" s="44" t="s">
        <v>182</v>
      </c>
      <c r="F24" s="44" t="s">
        <v>123</v>
      </c>
      <c r="G24" s="44" t="s">
        <v>92</v>
      </c>
      <c r="H24" s="11">
        <f>H25</f>
        <v>6</v>
      </c>
      <c r="I24" s="11">
        <f>I25</f>
        <v>6</v>
      </c>
      <c r="J24" s="11">
        <f>J25</f>
        <v>6</v>
      </c>
      <c r="K24" s="5"/>
      <c r="L24" s="5"/>
    </row>
    <row r="25" spans="1:12" ht="16.5" customHeight="1">
      <c r="A25" s="40" t="s">
        <v>112</v>
      </c>
      <c r="B25" s="19" t="s">
        <v>7</v>
      </c>
      <c r="C25" s="124">
        <v>885</v>
      </c>
      <c r="D25" s="21" t="s">
        <v>179</v>
      </c>
      <c r="E25" s="49" t="s">
        <v>182</v>
      </c>
      <c r="F25" s="49" t="s">
        <v>123</v>
      </c>
      <c r="G25" s="21" t="s">
        <v>95</v>
      </c>
      <c r="H25" s="12">
        <v>6</v>
      </c>
      <c r="I25" s="12">
        <v>6</v>
      </c>
      <c r="J25" s="12">
        <v>6</v>
      </c>
      <c r="K25" s="5"/>
      <c r="L25" s="5"/>
    </row>
    <row r="26" spans="1:12" ht="17.25" customHeight="1">
      <c r="A26" s="41" t="s">
        <v>226</v>
      </c>
      <c r="B26" s="7" t="s">
        <v>100</v>
      </c>
      <c r="C26" s="89">
        <v>885</v>
      </c>
      <c r="D26" s="44" t="s">
        <v>179</v>
      </c>
      <c r="E26" s="20" t="s">
        <v>188</v>
      </c>
      <c r="F26" s="44" t="s">
        <v>126</v>
      </c>
      <c r="G26" s="44"/>
      <c r="H26" s="53">
        <f aca="true" t="shared" si="1" ref="H26:J27">H27</f>
        <v>128</v>
      </c>
      <c r="I26" s="53">
        <f t="shared" si="1"/>
        <v>108</v>
      </c>
      <c r="J26" s="53">
        <f t="shared" si="1"/>
        <v>108</v>
      </c>
      <c r="K26" s="5"/>
      <c r="L26" s="5"/>
    </row>
    <row r="27" spans="1:12" ht="17.25" customHeight="1">
      <c r="A27" s="40" t="s">
        <v>50</v>
      </c>
      <c r="B27" s="19" t="s">
        <v>99</v>
      </c>
      <c r="C27" s="88">
        <v>885</v>
      </c>
      <c r="D27" s="49" t="s">
        <v>179</v>
      </c>
      <c r="E27" s="21" t="s">
        <v>188</v>
      </c>
      <c r="F27" s="49" t="s">
        <v>126</v>
      </c>
      <c r="G27" s="49" t="s">
        <v>92</v>
      </c>
      <c r="H27" s="12">
        <f t="shared" si="1"/>
        <v>128</v>
      </c>
      <c r="I27" s="12">
        <f t="shared" si="1"/>
        <v>108</v>
      </c>
      <c r="J27" s="12">
        <f t="shared" si="1"/>
        <v>108</v>
      </c>
      <c r="K27" s="5"/>
      <c r="L27" s="5"/>
    </row>
    <row r="28" spans="1:12" ht="17.25" customHeight="1">
      <c r="A28" s="40" t="s">
        <v>227</v>
      </c>
      <c r="B28" s="48" t="s">
        <v>94</v>
      </c>
      <c r="C28" s="88">
        <v>885</v>
      </c>
      <c r="D28" s="21" t="s">
        <v>179</v>
      </c>
      <c r="E28" s="49" t="s">
        <v>188</v>
      </c>
      <c r="F28" s="21" t="s">
        <v>126</v>
      </c>
      <c r="G28" s="21" t="s">
        <v>95</v>
      </c>
      <c r="H28" s="12">
        <v>128</v>
      </c>
      <c r="I28" s="12">
        <v>108</v>
      </c>
      <c r="J28" s="12">
        <v>108</v>
      </c>
      <c r="K28" s="5"/>
      <c r="L28" s="5"/>
    </row>
    <row r="29" spans="1:12" ht="17.25" customHeight="1">
      <c r="A29" s="41"/>
      <c r="B29" s="19"/>
      <c r="C29" s="88"/>
      <c r="D29" s="21"/>
      <c r="E29" s="21"/>
      <c r="F29" s="49"/>
      <c r="G29" s="21"/>
      <c r="H29" s="12"/>
      <c r="I29" s="12"/>
      <c r="J29" s="12"/>
      <c r="K29" s="5"/>
      <c r="L29" s="5"/>
    </row>
    <row r="30" spans="1:12" ht="87.75" customHeight="1">
      <c r="A30" s="41" t="s">
        <v>200</v>
      </c>
      <c r="B30" s="133" t="s">
        <v>219</v>
      </c>
      <c r="C30" s="44" t="s">
        <v>198</v>
      </c>
      <c r="D30" s="21"/>
      <c r="E30" s="21"/>
      <c r="F30" s="49"/>
      <c r="G30" s="21"/>
      <c r="H30" s="53">
        <f>H31+H56+H61+H67+H91+H118+H130+H147+H141</f>
        <v>30183.7</v>
      </c>
      <c r="I30" s="53">
        <f>I31+I56+I61+I67+I91+I118+I130+I147+I141</f>
        <v>32568.000000000004</v>
      </c>
      <c r="J30" s="53">
        <f>J31+J56+J61+J67+J91+J118+J130+J147+J141</f>
        <v>35167.4</v>
      </c>
      <c r="K30" s="5"/>
      <c r="L30" s="5"/>
    </row>
    <row r="31" spans="1:12" ht="65.25" customHeight="1">
      <c r="A31" s="67" t="s">
        <v>34</v>
      </c>
      <c r="B31" s="72" t="s">
        <v>11</v>
      </c>
      <c r="C31" s="67" t="s">
        <v>198</v>
      </c>
      <c r="D31" s="67" t="s">
        <v>201</v>
      </c>
      <c r="E31" s="134"/>
      <c r="F31" s="135"/>
      <c r="G31" s="134"/>
      <c r="H31" s="136">
        <f>H32+H46+H51</f>
        <v>16866.9</v>
      </c>
      <c r="I31" s="136">
        <f>I32+I46+I51</f>
        <v>17748.200000000004</v>
      </c>
      <c r="J31" s="136">
        <f>J32+J46+J51</f>
        <v>18648.699999999997</v>
      </c>
      <c r="K31" s="5"/>
      <c r="L31" s="5"/>
    </row>
    <row r="32" spans="1:12" ht="66" customHeight="1">
      <c r="A32" s="25" t="s">
        <v>195</v>
      </c>
      <c r="B32" s="46" t="s">
        <v>184</v>
      </c>
      <c r="C32" s="90">
        <v>977</v>
      </c>
      <c r="D32" s="104" t="s">
        <v>179</v>
      </c>
      <c r="E32" s="33" t="s">
        <v>185</v>
      </c>
      <c r="F32" s="33"/>
      <c r="G32" s="33"/>
      <c r="H32" s="36">
        <f>H33+H36</f>
        <v>16808.100000000002</v>
      </c>
      <c r="I32" s="36">
        <f>I33+I36</f>
        <v>17689.000000000004</v>
      </c>
      <c r="J32" s="36">
        <f>J33+J36</f>
        <v>18589.1</v>
      </c>
      <c r="K32" s="5"/>
      <c r="L32" s="5"/>
    </row>
    <row r="33" spans="1:12" ht="33.75" customHeight="1">
      <c r="A33" s="9" t="s">
        <v>202</v>
      </c>
      <c r="B33" s="7" t="s">
        <v>81</v>
      </c>
      <c r="C33" s="89">
        <v>977</v>
      </c>
      <c r="D33" s="44" t="s">
        <v>179</v>
      </c>
      <c r="E33" s="20" t="s">
        <v>185</v>
      </c>
      <c r="F33" s="20" t="s">
        <v>124</v>
      </c>
      <c r="G33" s="20"/>
      <c r="H33" s="11">
        <f>H40+H35+H44</f>
        <v>15665.2</v>
      </c>
      <c r="I33" s="11">
        <f>I40+I35+I44</f>
        <v>16490.600000000002</v>
      </c>
      <c r="J33" s="11">
        <f>J40+J35+J44</f>
        <v>17336</v>
      </c>
      <c r="K33" s="5"/>
      <c r="L33" s="5"/>
    </row>
    <row r="34" spans="1:12" ht="66.75" customHeight="1">
      <c r="A34" s="9" t="s">
        <v>203</v>
      </c>
      <c r="B34" s="7" t="s">
        <v>97</v>
      </c>
      <c r="C34" s="89">
        <v>977</v>
      </c>
      <c r="D34" s="44" t="s">
        <v>179</v>
      </c>
      <c r="E34" s="20" t="s">
        <v>185</v>
      </c>
      <c r="F34" s="20" t="s">
        <v>124</v>
      </c>
      <c r="G34" s="20" t="s">
        <v>85</v>
      </c>
      <c r="H34" s="11">
        <f>H35</f>
        <v>13700.7</v>
      </c>
      <c r="I34" s="11">
        <f>I35</f>
        <v>14365.2</v>
      </c>
      <c r="J34" s="11">
        <f>J35</f>
        <v>15021.1</v>
      </c>
      <c r="K34" s="5"/>
      <c r="L34" s="5"/>
    </row>
    <row r="35" spans="1:12" ht="36.75" customHeight="1">
      <c r="A35" s="9" t="s">
        <v>204</v>
      </c>
      <c r="B35" s="48" t="s">
        <v>86</v>
      </c>
      <c r="C35" s="88">
        <v>977</v>
      </c>
      <c r="D35" s="49" t="s">
        <v>179</v>
      </c>
      <c r="E35" s="49" t="s">
        <v>185</v>
      </c>
      <c r="F35" s="49" t="s">
        <v>124</v>
      </c>
      <c r="G35" s="49" t="s">
        <v>76</v>
      </c>
      <c r="H35" s="37">
        <v>13700.7</v>
      </c>
      <c r="I35" s="37">
        <v>14365.2</v>
      </c>
      <c r="J35" s="37">
        <v>15021.1</v>
      </c>
      <c r="K35" s="5"/>
      <c r="L35" s="5"/>
    </row>
    <row r="36" spans="1:12" ht="71.25" customHeight="1">
      <c r="A36" s="9" t="s">
        <v>205</v>
      </c>
      <c r="B36" s="48" t="s">
        <v>215</v>
      </c>
      <c r="C36" s="88">
        <v>977</v>
      </c>
      <c r="D36" s="44" t="s">
        <v>179</v>
      </c>
      <c r="E36" s="44" t="s">
        <v>185</v>
      </c>
      <c r="F36" s="44" t="s">
        <v>151</v>
      </c>
      <c r="G36" s="44"/>
      <c r="H36" s="53">
        <f>H37+H41</f>
        <v>1142.9</v>
      </c>
      <c r="I36" s="53">
        <f>I37+I41</f>
        <v>1198.4</v>
      </c>
      <c r="J36" s="53">
        <f>J37+J41</f>
        <v>1253.1000000000001</v>
      </c>
      <c r="K36" s="5"/>
      <c r="L36" s="5"/>
    </row>
    <row r="37" spans="1:12" ht="36.75" customHeight="1">
      <c r="A37" s="9" t="s">
        <v>206</v>
      </c>
      <c r="B37" s="62" t="s">
        <v>117</v>
      </c>
      <c r="C37" s="125" t="s">
        <v>198</v>
      </c>
      <c r="D37" s="44" t="s">
        <v>179</v>
      </c>
      <c r="E37" s="44" t="s">
        <v>185</v>
      </c>
      <c r="F37" s="44" t="s">
        <v>151</v>
      </c>
      <c r="G37" s="44" t="s">
        <v>85</v>
      </c>
      <c r="H37" s="53">
        <f>H38</f>
        <v>1063.4</v>
      </c>
      <c r="I37" s="53">
        <f>I38</f>
        <v>1115</v>
      </c>
      <c r="J37" s="53">
        <f>J38</f>
        <v>1165.9</v>
      </c>
      <c r="K37" s="5"/>
      <c r="L37" s="5"/>
    </row>
    <row r="38" spans="1:12" ht="36.75" customHeight="1">
      <c r="A38" s="9" t="s">
        <v>207</v>
      </c>
      <c r="B38" s="48" t="s">
        <v>113</v>
      </c>
      <c r="C38" s="88">
        <v>977</v>
      </c>
      <c r="D38" s="49" t="s">
        <v>179</v>
      </c>
      <c r="E38" s="49" t="s">
        <v>185</v>
      </c>
      <c r="F38" s="49" t="s">
        <v>151</v>
      </c>
      <c r="G38" s="49" t="s">
        <v>76</v>
      </c>
      <c r="H38" s="37">
        <v>1063.4</v>
      </c>
      <c r="I38" s="37">
        <v>1115</v>
      </c>
      <c r="J38" s="37">
        <v>1165.9</v>
      </c>
      <c r="K38" s="5"/>
      <c r="L38" s="5"/>
    </row>
    <row r="39" spans="1:12" ht="36" customHeight="1">
      <c r="A39" s="9" t="s">
        <v>209</v>
      </c>
      <c r="B39" s="7" t="s">
        <v>98</v>
      </c>
      <c r="C39" s="89">
        <v>977</v>
      </c>
      <c r="D39" s="44" t="s">
        <v>179</v>
      </c>
      <c r="E39" s="20" t="s">
        <v>185</v>
      </c>
      <c r="F39" s="20" t="s">
        <v>124</v>
      </c>
      <c r="G39" s="20" t="s">
        <v>84</v>
      </c>
      <c r="H39" s="11">
        <f>H40</f>
        <v>1949.5</v>
      </c>
      <c r="I39" s="11">
        <f>I40</f>
        <v>2105.4</v>
      </c>
      <c r="J39" s="11">
        <f>J40</f>
        <v>2294.9</v>
      </c>
      <c r="K39" s="5"/>
      <c r="L39" s="5"/>
    </row>
    <row r="40" spans="1:12" ht="45" customHeight="1">
      <c r="A40" s="9" t="s">
        <v>210</v>
      </c>
      <c r="B40" s="48" t="s">
        <v>89</v>
      </c>
      <c r="C40" s="88">
        <v>977</v>
      </c>
      <c r="D40" s="21" t="s">
        <v>179</v>
      </c>
      <c r="E40" s="49" t="s">
        <v>185</v>
      </c>
      <c r="F40" s="49" t="s">
        <v>124</v>
      </c>
      <c r="G40" s="49" t="s">
        <v>88</v>
      </c>
      <c r="H40" s="37">
        <v>1949.5</v>
      </c>
      <c r="I40" s="37">
        <v>2105.4</v>
      </c>
      <c r="J40" s="37">
        <v>2294.9</v>
      </c>
      <c r="K40" s="5"/>
      <c r="L40" s="5"/>
    </row>
    <row r="41" spans="1:12" ht="37.5" customHeight="1">
      <c r="A41" s="41" t="s">
        <v>211</v>
      </c>
      <c r="B41" s="45" t="s">
        <v>163</v>
      </c>
      <c r="C41" s="89">
        <v>977</v>
      </c>
      <c r="D41" s="44" t="s">
        <v>179</v>
      </c>
      <c r="E41" s="44" t="s">
        <v>185</v>
      </c>
      <c r="F41" s="44" t="s">
        <v>151</v>
      </c>
      <c r="G41" s="44" t="s">
        <v>84</v>
      </c>
      <c r="H41" s="53">
        <f>H42</f>
        <v>79.5</v>
      </c>
      <c r="I41" s="53">
        <f>I42</f>
        <v>83.4</v>
      </c>
      <c r="J41" s="53">
        <f>J42</f>
        <v>87.2</v>
      </c>
      <c r="K41" s="5"/>
      <c r="L41" s="5"/>
    </row>
    <row r="42" spans="1:12" ht="34.5" customHeight="1">
      <c r="A42" s="8" t="s">
        <v>212</v>
      </c>
      <c r="B42" s="48" t="s">
        <v>89</v>
      </c>
      <c r="C42" s="88">
        <v>977</v>
      </c>
      <c r="D42" s="21" t="s">
        <v>179</v>
      </c>
      <c r="E42" s="21" t="s">
        <v>185</v>
      </c>
      <c r="F42" s="49" t="s">
        <v>151</v>
      </c>
      <c r="G42" s="21" t="s">
        <v>88</v>
      </c>
      <c r="H42" s="12">
        <v>79.5</v>
      </c>
      <c r="I42" s="12">
        <v>83.4</v>
      </c>
      <c r="J42" s="12">
        <v>87.2</v>
      </c>
      <c r="K42" s="5"/>
      <c r="L42" s="5"/>
    </row>
    <row r="43" spans="1:12" ht="17.25" customHeight="1">
      <c r="A43" s="41" t="s">
        <v>213</v>
      </c>
      <c r="B43" s="45" t="s">
        <v>99</v>
      </c>
      <c r="C43" s="89">
        <v>977</v>
      </c>
      <c r="D43" s="44" t="s">
        <v>179</v>
      </c>
      <c r="E43" s="44" t="s">
        <v>185</v>
      </c>
      <c r="F43" s="44" t="s">
        <v>124</v>
      </c>
      <c r="G43" s="44" t="s">
        <v>92</v>
      </c>
      <c r="H43" s="53">
        <f>H44</f>
        <v>15</v>
      </c>
      <c r="I43" s="53">
        <f>I44</f>
        <v>20</v>
      </c>
      <c r="J43" s="53">
        <f>J44</f>
        <v>20</v>
      </c>
      <c r="K43" s="5"/>
      <c r="L43" s="5"/>
    </row>
    <row r="44" spans="1:12" ht="17.25" customHeight="1">
      <c r="A44" s="8" t="s">
        <v>214</v>
      </c>
      <c r="B44" s="19" t="s">
        <v>7</v>
      </c>
      <c r="C44" s="88">
        <v>977</v>
      </c>
      <c r="D44" s="21" t="s">
        <v>179</v>
      </c>
      <c r="E44" s="21" t="s">
        <v>185</v>
      </c>
      <c r="F44" s="49" t="s">
        <v>124</v>
      </c>
      <c r="G44" s="21" t="s">
        <v>95</v>
      </c>
      <c r="H44" s="12">
        <v>15</v>
      </c>
      <c r="I44" s="12">
        <v>20</v>
      </c>
      <c r="J44" s="12">
        <v>20</v>
      </c>
      <c r="K44" s="5"/>
      <c r="L44" s="5"/>
    </row>
    <row r="45" spans="1:12" ht="17.25" customHeight="1">
      <c r="A45" s="8"/>
      <c r="B45" s="19"/>
      <c r="C45" s="88"/>
      <c r="D45" s="21"/>
      <c r="E45" s="21"/>
      <c r="F45" s="49"/>
      <c r="G45" s="21"/>
      <c r="H45" s="12"/>
      <c r="I45" s="12"/>
      <c r="J45" s="12"/>
      <c r="K45" s="5"/>
      <c r="L45" s="5"/>
    </row>
    <row r="46" spans="1:12" ht="15.75">
      <c r="A46" s="25" t="s">
        <v>175</v>
      </c>
      <c r="B46" s="26" t="s">
        <v>12</v>
      </c>
      <c r="C46" s="90">
        <v>977</v>
      </c>
      <c r="D46" s="104" t="s">
        <v>179</v>
      </c>
      <c r="E46" s="33" t="s">
        <v>187</v>
      </c>
      <c r="F46" s="33"/>
      <c r="G46" s="33"/>
      <c r="H46" s="36">
        <f>H47</f>
        <v>50</v>
      </c>
      <c r="I46" s="36">
        <f>I47</f>
        <v>50</v>
      </c>
      <c r="J46" s="36">
        <f>J47</f>
        <v>50</v>
      </c>
      <c r="K46" s="5"/>
      <c r="L46" s="5"/>
    </row>
    <row r="47" spans="1:12" ht="18" customHeight="1">
      <c r="A47" s="9" t="s">
        <v>170</v>
      </c>
      <c r="B47" s="47" t="s">
        <v>13</v>
      </c>
      <c r="C47" s="89">
        <v>977</v>
      </c>
      <c r="D47" s="44" t="s">
        <v>179</v>
      </c>
      <c r="E47" s="44" t="s">
        <v>187</v>
      </c>
      <c r="F47" s="44" t="s">
        <v>125</v>
      </c>
      <c r="G47" s="44"/>
      <c r="H47" s="53">
        <f>H49</f>
        <v>50</v>
      </c>
      <c r="I47" s="53">
        <f>I49</f>
        <v>50</v>
      </c>
      <c r="J47" s="53">
        <f>J49</f>
        <v>50</v>
      </c>
      <c r="K47" s="5"/>
      <c r="L47" s="5"/>
    </row>
    <row r="48" spans="1:12" ht="18" customHeight="1">
      <c r="A48" s="9" t="s">
        <v>224</v>
      </c>
      <c r="B48" s="7" t="s">
        <v>99</v>
      </c>
      <c r="C48" s="89">
        <v>977</v>
      </c>
      <c r="D48" s="44" t="s">
        <v>179</v>
      </c>
      <c r="E48" s="44" t="s">
        <v>187</v>
      </c>
      <c r="F48" s="44" t="s">
        <v>125</v>
      </c>
      <c r="G48" s="44" t="s">
        <v>92</v>
      </c>
      <c r="H48" s="53">
        <v>50</v>
      </c>
      <c r="I48" s="53">
        <v>50</v>
      </c>
      <c r="J48" s="53">
        <v>50</v>
      </c>
      <c r="K48" s="5"/>
      <c r="L48" s="5"/>
    </row>
    <row r="49" spans="1:12" ht="17.25" customHeight="1">
      <c r="A49" s="8" t="s">
        <v>225</v>
      </c>
      <c r="B49" s="48" t="s">
        <v>93</v>
      </c>
      <c r="C49" s="88">
        <v>977</v>
      </c>
      <c r="D49" s="21" t="s">
        <v>179</v>
      </c>
      <c r="E49" s="21" t="s">
        <v>187</v>
      </c>
      <c r="F49" s="21" t="s">
        <v>125</v>
      </c>
      <c r="G49" s="21" t="s">
        <v>75</v>
      </c>
      <c r="H49" s="12">
        <v>50</v>
      </c>
      <c r="I49" s="12">
        <v>50</v>
      </c>
      <c r="J49" s="12">
        <v>50</v>
      </c>
      <c r="K49" s="5"/>
      <c r="L49" s="5"/>
    </row>
    <row r="50" spans="1:12" ht="17.25" customHeight="1">
      <c r="A50" s="8"/>
      <c r="B50" s="48"/>
      <c r="C50" s="88"/>
      <c r="D50" s="21"/>
      <c r="E50" s="21"/>
      <c r="F50" s="21"/>
      <c r="G50" s="21"/>
      <c r="H50" s="12"/>
      <c r="I50" s="12"/>
      <c r="J50" s="12"/>
      <c r="K50" s="5"/>
      <c r="L50" s="5"/>
    </row>
    <row r="51" spans="1:12" ht="18.75" customHeight="1">
      <c r="A51" s="25" t="s">
        <v>171</v>
      </c>
      <c r="B51" s="50" t="s">
        <v>10</v>
      </c>
      <c r="C51" s="90">
        <v>977</v>
      </c>
      <c r="D51" s="104" t="s">
        <v>179</v>
      </c>
      <c r="E51" s="33" t="s">
        <v>188</v>
      </c>
      <c r="F51" s="33"/>
      <c r="G51" s="33"/>
      <c r="H51" s="36">
        <f>H52</f>
        <v>8.8</v>
      </c>
      <c r="I51" s="36">
        <f>I52</f>
        <v>9.2</v>
      </c>
      <c r="J51" s="36">
        <f>J52</f>
        <v>9.6</v>
      </c>
      <c r="K51" s="5"/>
      <c r="L51" s="5"/>
    </row>
    <row r="52" spans="1:12" ht="79.5" customHeight="1">
      <c r="A52" s="41" t="s">
        <v>172</v>
      </c>
      <c r="B52" s="39" t="s">
        <v>176</v>
      </c>
      <c r="C52" s="90">
        <v>977</v>
      </c>
      <c r="D52" s="104" t="s">
        <v>179</v>
      </c>
      <c r="E52" s="104" t="s">
        <v>188</v>
      </c>
      <c r="F52" s="104" t="s">
        <v>150</v>
      </c>
      <c r="G52" s="55"/>
      <c r="H52" s="106">
        <f>H54</f>
        <v>8.8</v>
      </c>
      <c r="I52" s="106">
        <f>I54</f>
        <v>9.2</v>
      </c>
      <c r="J52" s="106">
        <f>J54</f>
        <v>9.6</v>
      </c>
      <c r="K52" s="5"/>
      <c r="L52" s="5"/>
    </row>
    <row r="53" spans="1:12" ht="39" customHeight="1">
      <c r="A53" s="8" t="s">
        <v>173</v>
      </c>
      <c r="B53" s="45" t="s">
        <v>163</v>
      </c>
      <c r="C53" s="89">
        <v>977</v>
      </c>
      <c r="D53" s="44" t="s">
        <v>179</v>
      </c>
      <c r="E53" s="44" t="s">
        <v>188</v>
      </c>
      <c r="F53" s="101" t="s">
        <v>150</v>
      </c>
      <c r="G53" s="21" t="s">
        <v>84</v>
      </c>
      <c r="H53" s="53">
        <f>H54</f>
        <v>8.8</v>
      </c>
      <c r="I53" s="53">
        <f>I54</f>
        <v>9.2</v>
      </c>
      <c r="J53" s="53">
        <f>J54</f>
        <v>9.6</v>
      </c>
      <c r="K53" s="5"/>
      <c r="L53" s="5"/>
    </row>
    <row r="54" spans="1:12" ht="39" customHeight="1">
      <c r="A54" s="8" t="s">
        <v>174</v>
      </c>
      <c r="B54" s="48" t="s">
        <v>89</v>
      </c>
      <c r="C54" s="88">
        <v>977</v>
      </c>
      <c r="D54" s="49" t="s">
        <v>179</v>
      </c>
      <c r="E54" s="49" t="s">
        <v>188</v>
      </c>
      <c r="F54" s="73" t="s">
        <v>150</v>
      </c>
      <c r="G54" s="49" t="s">
        <v>88</v>
      </c>
      <c r="H54" s="37">
        <v>8.8</v>
      </c>
      <c r="I54" s="37">
        <v>9.2</v>
      </c>
      <c r="J54" s="37">
        <v>9.6</v>
      </c>
      <c r="K54" s="5"/>
      <c r="L54" s="5"/>
    </row>
    <row r="55" spans="1:12" ht="39" customHeight="1">
      <c r="A55" s="8"/>
      <c r="B55" s="48"/>
      <c r="C55" s="88"/>
      <c r="D55" s="49"/>
      <c r="E55" s="49"/>
      <c r="F55" s="73"/>
      <c r="G55" s="49"/>
      <c r="H55" s="37"/>
      <c r="I55" s="37"/>
      <c r="J55" s="37"/>
      <c r="K55" s="5"/>
      <c r="L55" s="5"/>
    </row>
    <row r="56" spans="1:12" ht="33.75" customHeight="1">
      <c r="A56" s="6" t="s">
        <v>30</v>
      </c>
      <c r="B56" s="27" t="s">
        <v>8</v>
      </c>
      <c r="C56" s="91">
        <v>977</v>
      </c>
      <c r="D56" s="107" t="s">
        <v>182</v>
      </c>
      <c r="E56" s="29" t="s">
        <v>180</v>
      </c>
      <c r="F56" s="108"/>
      <c r="G56" s="109"/>
      <c r="H56" s="32">
        <f>H58</f>
        <v>82</v>
      </c>
      <c r="I56" s="32">
        <f>I58</f>
        <v>176</v>
      </c>
      <c r="J56" s="32">
        <f>J58</f>
        <v>168</v>
      </c>
      <c r="K56" s="5"/>
      <c r="L56" s="5"/>
    </row>
    <row r="57" spans="1:12" ht="23.25" customHeight="1">
      <c r="A57" s="6" t="s">
        <v>19</v>
      </c>
      <c r="B57" s="27" t="s">
        <v>218</v>
      </c>
      <c r="C57" s="91">
        <v>977</v>
      </c>
      <c r="D57" s="107" t="s">
        <v>182</v>
      </c>
      <c r="E57" s="29" t="s">
        <v>189</v>
      </c>
      <c r="F57" s="108"/>
      <c r="G57" s="109"/>
      <c r="H57" s="32">
        <f>H60</f>
        <v>82</v>
      </c>
      <c r="I57" s="32">
        <f>I60</f>
        <v>176</v>
      </c>
      <c r="J57" s="32">
        <f>J60</f>
        <v>168</v>
      </c>
      <c r="K57" s="5"/>
      <c r="L57" s="5"/>
    </row>
    <row r="58" spans="1:12" ht="120.75" customHeight="1">
      <c r="A58" s="25" t="s">
        <v>106</v>
      </c>
      <c r="B58" s="26" t="s">
        <v>240</v>
      </c>
      <c r="C58" s="90">
        <v>977</v>
      </c>
      <c r="D58" s="104" t="s">
        <v>182</v>
      </c>
      <c r="E58" s="33" t="s">
        <v>189</v>
      </c>
      <c r="F58" s="33" t="s">
        <v>127</v>
      </c>
      <c r="G58" s="85"/>
      <c r="H58" s="36">
        <f aca="true" t="shared" si="2" ref="H58:J59">H59</f>
        <v>82</v>
      </c>
      <c r="I58" s="36">
        <f t="shared" si="2"/>
        <v>176</v>
      </c>
      <c r="J58" s="36">
        <f t="shared" si="2"/>
        <v>168</v>
      </c>
      <c r="K58" s="5"/>
      <c r="L58" s="5"/>
    </row>
    <row r="59" spans="1:12" ht="36" customHeight="1">
      <c r="A59" s="9" t="s">
        <v>107</v>
      </c>
      <c r="B59" s="7" t="s">
        <v>164</v>
      </c>
      <c r="C59" s="89">
        <v>977</v>
      </c>
      <c r="D59" s="44" t="s">
        <v>182</v>
      </c>
      <c r="E59" s="20" t="s">
        <v>189</v>
      </c>
      <c r="F59" s="44" t="s">
        <v>127</v>
      </c>
      <c r="G59" s="75">
        <v>200</v>
      </c>
      <c r="H59" s="11">
        <f t="shared" si="2"/>
        <v>82</v>
      </c>
      <c r="I59" s="11">
        <f t="shared" si="2"/>
        <v>176</v>
      </c>
      <c r="J59" s="11">
        <f t="shared" si="2"/>
        <v>168</v>
      </c>
      <c r="K59" s="5"/>
      <c r="L59" s="5"/>
    </row>
    <row r="60" spans="1:12" ht="37.5" customHeight="1">
      <c r="A60" s="8" t="s">
        <v>61</v>
      </c>
      <c r="B60" s="48" t="s">
        <v>89</v>
      </c>
      <c r="C60" s="88">
        <v>977</v>
      </c>
      <c r="D60" s="21" t="s">
        <v>182</v>
      </c>
      <c r="E60" s="21" t="s">
        <v>189</v>
      </c>
      <c r="F60" s="21" t="s">
        <v>127</v>
      </c>
      <c r="G60" s="81">
        <v>240</v>
      </c>
      <c r="H60" s="37">
        <v>82</v>
      </c>
      <c r="I60" s="37">
        <v>176</v>
      </c>
      <c r="J60" s="37">
        <v>168</v>
      </c>
      <c r="K60" s="5"/>
      <c r="L60" s="5"/>
    </row>
    <row r="61" spans="1:12" ht="15.75">
      <c r="A61" s="59" t="s">
        <v>31</v>
      </c>
      <c r="B61" s="56" t="s">
        <v>79</v>
      </c>
      <c r="C61" s="92">
        <v>977</v>
      </c>
      <c r="D61" s="110" t="s">
        <v>185</v>
      </c>
      <c r="E61" s="110" t="s">
        <v>180</v>
      </c>
      <c r="F61" s="111"/>
      <c r="G61" s="112"/>
      <c r="H61" s="113">
        <f>H65</f>
        <v>100</v>
      </c>
      <c r="I61" s="113">
        <f>I65</f>
        <v>100</v>
      </c>
      <c r="J61" s="113">
        <f>J65</f>
        <v>100</v>
      </c>
      <c r="K61" s="60"/>
      <c r="L61" s="60"/>
    </row>
    <row r="62" spans="1:12" ht="15.75">
      <c r="A62" s="59" t="s">
        <v>20</v>
      </c>
      <c r="B62" s="56" t="s">
        <v>108</v>
      </c>
      <c r="C62" s="92">
        <v>977</v>
      </c>
      <c r="D62" s="110" t="s">
        <v>185</v>
      </c>
      <c r="E62" s="110" t="s">
        <v>179</v>
      </c>
      <c r="F62" s="111"/>
      <c r="G62" s="112"/>
      <c r="H62" s="113">
        <f aca="true" t="shared" si="3" ref="H62:J64">H63</f>
        <v>100</v>
      </c>
      <c r="I62" s="113">
        <f t="shared" si="3"/>
        <v>100</v>
      </c>
      <c r="J62" s="113">
        <f t="shared" si="3"/>
        <v>100</v>
      </c>
      <c r="K62" s="60"/>
      <c r="L62" s="60"/>
    </row>
    <row r="63" spans="1:12" ht="66" customHeight="1">
      <c r="A63" s="59" t="s">
        <v>101</v>
      </c>
      <c r="B63" s="56" t="s">
        <v>102</v>
      </c>
      <c r="C63" s="92">
        <v>977</v>
      </c>
      <c r="D63" s="110" t="s">
        <v>185</v>
      </c>
      <c r="E63" s="110" t="s">
        <v>179</v>
      </c>
      <c r="F63" s="110" t="s">
        <v>128</v>
      </c>
      <c r="G63" s="112"/>
      <c r="H63" s="113">
        <f t="shared" si="3"/>
        <v>100</v>
      </c>
      <c r="I63" s="113">
        <f t="shared" si="3"/>
        <v>100</v>
      </c>
      <c r="J63" s="113">
        <f t="shared" si="3"/>
        <v>100</v>
      </c>
      <c r="K63" s="60"/>
      <c r="L63" s="60"/>
    </row>
    <row r="64" spans="1:12" ht="31.5">
      <c r="A64" s="41" t="s">
        <v>35</v>
      </c>
      <c r="B64" s="45" t="s">
        <v>163</v>
      </c>
      <c r="C64" s="89">
        <v>977</v>
      </c>
      <c r="D64" s="44" t="s">
        <v>185</v>
      </c>
      <c r="E64" s="44" t="s">
        <v>179</v>
      </c>
      <c r="F64" s="44" t="s">
        <v>128</v>
      </c>
      <c r="G64" s="75">
        <v>200</v>
      </c>
      <c r="H64" s="53">
        <f t="shared" si="3"/>
        <v>100</v>
      </c>
      <c r="I64" s="53">
        <f t="shared" si="3"/>
        <v>100</v>
      </c>
      <c r="J64" s="53">
        <f t="shared" si="3"/>
        <v>100</v>
      </c>
      <c r="K64" s="60"/>
      <c r="L64" s="60"/>
    </row>
    <row r="65" spans="1:12" ht="31.5">
      <c r="A65" s="8" t="s">
        <v>109</v>
      </c>
      <c r="B65" s="19" t="s">
        <v>89</v>
      </c>
      <c r="C65" s="88">
        <v>977</v>
      </c>
      <c r="D65" s="21" t="s">
        <v>185</v>
      </c>
      <c r="E65" s="49" t="s">
        <v>179</v>
      </c>
      <c r="F65" s="21" t="s">
        <v>128</v>
      </c>
      <c r="G65" s="81">
        <v>240</v>
      </c>
      <c r="H65" s="37">
        <v>100</v>
      </c>
      <c r="I65" s="37">
        <v>100</v>
      </c>
      <c r="J65" s="37">
        <v>100</v>
      </c>
      <c r="K65" s="60"/>
      <c r="L65" s="60"/>
    </row>
    <row r="66" spans="1:12" ht="15.75">
      <c r="A66" s="8"/>
      <c r="B66" s="19"/>
      <c r="C66" s="88"/>
      <c r="D66" s="21"/>
      <c r="E66" s="21"/>
      <c r="F66" s="21"/>
      <c r="G66" s="81"/>
      <c r="H66" s="37"/>
      <c r="I66" s="37"/>
      <c r="J66" s="37"/>
      <c r="K66" s="5"/>
      <c r="L66" s="5"/>
    </row>
    <row r="67" spans="1:12" ht="19.5" customHeight="1">
      <c r="A67" s="6" t="s">
        <v>21</v>
      </c>
      <c r="B67" s="27" t="s">
        <v>3</v>
      </c>
      <c r="C67" s="91">
        <v>977</v>
      </c>
      <c r="D67" s="107" t="s">
        <v>191</v>
      </c>
      <c r="E67" s="29" t="s">
        <v>180</v>
      </c>
      <c r="F67" s="86"/>
      <c r="G67" s="86"/>
      <c r="H67" s="32">
        <f>H68</f>
        <v>4011.2000000000003</v>
      </c>
      <c r="I67" s="32">
        <f>I68</f>
        <v>5022.5</v>
      </c>
      <c r="J67" s="32">
        <f>J68</f>
        <v>6089.9</v>
      </c>
      <c r="K67" s="5"/>
      <c r="L67" s="5"/>
    </row>
    <row r="68" spans="1:12" ht="22.5" customHeight="1">
      <c r="A68" s="25" t="s">
        <v>22</v>
      </c>
      <c r="B68" s="50" t="s">
        <v>82</v>
      </c>
      <c r="C68" s="90">
        <v>977</v>
      </c>
      <c r="D68" s="104" t="s">
        <v>191</v>
      </c>
      <c r="E68" s="33" t="s">
        <v>182</v>
      </c>
      <c r="F68" s="85"/>
      <c r="G68" s="85"/>
      <c r="H68" s="36">
        <f>H69+H76+H79+H83</f>
        <v>4011.2000000000003</v>
      </c>
      <c r="I68" s="36">
        <f>I69+I76+I79+I83</f>
        <v>5022.5</v>
      </c>
      <c r="J68" s="36">
        <f>J69+J76+J79+J83</f>
        <v>6089.9</v>
      </c>
      <c r="K68" s="5"/>
      <c r="L68" s="5"/>
    </row>
    <row r="69" spans="1:12" ht="128.25" customHeight="1">
      <c r="A69" s="9" t="s">
        <v>36</v>
      </c>
      <c r="B69" s="7" t="s">
        <v>228</v>
      </c>
      <c r="C69" s="89">
        <v>977</v>
      </c>
      <c r="D69" s="44" t="s">
        <v>191</v>
      </c>
      <c r="E69" s="20" t="s">
        <v>182</v>
      </c>
      <c r="F69" s="83">
        <v>6000000130</v>
      </c>
      <c r="G69" s="83"/>
      <c r="H69" s="11">
        <f>H70+H73</f>
        <v>2001.6000000000001</v>
      </c>
      <c r="I69" s="11">
        <f>I70+I73</f>
        <v>2051.2000000000003</v>
      </c>
      <c r="J69" s="11">
        <f>J70+J73</f>
        <v>2030.6</v>
      </c>
      <c r="K69" s="5"/>
      <c r="L69" s="5"/>
    </row>
    <row r="70" spans="1:12" ht="51" customHeight="1">
      <c r="A70" s="9" t="s">
        <v>51</v>
      </c>
      <c r="B70" s="45" t="s">
        <v>64</v>
      </c>
      <c r="C70" s="89">
        <v>977</v>
      </c>
      <c r="D70" s="44" t="s">
        <v>191</v>
      </c>
      <c r="E70" s="20" t="s">
        <v>182</v>
      </c>
      <c r="F70" s="83">
        <v>6000000131</v>
      </c>
      <c r="G70" s="82"/>
      <c r="H70" s="53">
        <f aca="true" t="shared" si="4" ref="H70:J71">H71</f>
        <v>1614.4</v>
      </c>
      <c r="I70" s="53">
        <f t="shared" si="4"/>
        <v>1700.4</v>
      </c>
      <c r="J70" s="53">
        <f t="shared" si="4"/>
        <v>1703.5</v>
      </c>
      <c r="K70" s="5"/>
      <c r="L70" s="5"/>
    </row>
    <row r="71" spans="1:12" ht="31.5">
      <c r="A71" s="40" t="s">
        <v>37</v>
      </c>
      <c r="B71" s="45" t="s">
        <v>165</v>
      </c>
      <c r="C71" s="89">
        <v>977</v>
      </c>
      <c r="D71" s="44" t="s">
        <v>191</v>
      </c>
      <c r="E71" s="20" t="s">
        <v>182</v>
      </c>
      <c r="F71" s="83">
        <v>6000000131</v>
      </c>
      <c r="G71" s="75">
        <v>200</v>
      </c>
      <c r="H71" s="53">
        <f t="shared" si="4"/>
        <v>1614.4</v>
      </c>
      <c r="I71" s="53">
        <f t="shared" si="4"/>
        <v>1700.4</v>
      </c>
      <c r="J71" s="53">
        <f t="shared" si="4"/>
        <v>1703.5</v>
      </c>
      <c r="K71" s="5"/>
      <c r="L71" s="5"/>
    </row>
    <row r="72" spans="1:12" ht="38.25" customHeight="1">
      <c r="A72" s="40" t="s">
        <v>65</v>
      </c>
      <c r="B72" s="48" t="s">
        <v>89</v>
      </c>
      <c r="C72" s="88">
        <v>977</v>
      </c>
      <c r="D72" s="49" t="s">
        <v>191</v>
      </c>
      <c r="E72" s="49" t="s">
        <v>182</v>
      </c>
      <c r="F72" s="82">
        <v>6000000131</v>
      </c>
      <c r="G72" s="82">
        <v>240</v>
      </c>
      <c r="H72" s="37">
        <v>1614.4</v>
      </c>
      <c r="I72" s="37">
        <v>1700.4</v>
      </c>
      <c r="J72" s="37">
        <v>1703.5</v>
      </c>
      <c r="K72" s="5"/>
      <c r="L72" s="5"/>
    </row>
    <row r="73" spans="1:12" ht="38.25" customHeight="1">
      <c r="A73" s="40" t="s">
        <v>62</v>
      </c>
      <c r="B73" s="45" t="s">
        <v>129</v>
      </c>
      <c r="C73" s="89">
        <v>977</v>
      </c>
      <c r="D73" s="44" t="s">
        <v>191</v>
      </c>
      <c r="E73" s="20" t="s">
        <v>182</v>
      </c>
      <c r="F73" s="83">
        <v>6000000132</v>
      </c>
      <c r="G73" s="82"/>
      <c r="H73" s="53">
        <f aca="true" t="shared" si="5" ref="H73:J74">H74</f>
        <v>387.2</v>
      </c>
      <c r="I73" s="53">
        <f t="shared" si="5"/>
        <v>350.8</v>
      </c>
      <c r="J73" s="53">
        <f t="shared" si="5"/>
        <v>327.1</v>
      </c>
      <c r="K73" s="5"/>
      <c r="L73" s="5"/>
    </row>
    <row r="74" spans="1:12" ht="38.25" customHeight="1">
      <c r="A74" s="40" t="s">
        <v>63</v>
      </c>
      <c r="B74" s="45" t="s">
        <v>163</v>
      </c>
      <c r="C74" s="89">
        <v>977</v>
      </c>
      <c r="D74" s="44" t="s">
        <v>191</v>
      </c>
      <c r="E74" s="20" t="s">
        <v>182</v>
      </c>
      <c r="F74" s="83">
        <v>6000000132</v>
      </c>
      <c r="G74" s="75">
        <v>200</v>
      </c>
      <c r="H74" s="53">
        <f t="shared" si="5"/>
        <v>387.2</v>
      </c>
      <c r="I74" s="53">
        <f t="shared" si="5"/>
        <v>350.8</v>
      </c>
      <c r="J74" s="53">
        <f t="shared" si="5"/>
        <v>327.1</v>
      </c>
      <c r="K74" s="5"/>
      <c r="L74" s="5"/>
    </row>
    <row r="75" spans="1:12" ht="38.25" customHeight="1">
      <c r="A75" s="40" t="s">
        <v>156</v>
      </c>
      <c r="B75" s="48" t="s">
        <v>89</v>
      </c>
      <c r="C75" s="88">
        <v>977</v>
      </c>
      <c r="D75" s="49" t="s">
        <v>191</v>
      </c>
      <c r="E75" s="49" t="s">
        <v>182</v>
      </c>
      <c r="F75" s="82">
        <v>6000000132</v>
      </c>
      <c r="G75" s="82">
        <v>240</v>
      </c>
      <c r="H75" s="37">
        <v>387.2</v>
      </c>
      <c r="I75" s="37">
        <v>350.8</v>
      </c>
      <c r="J75" s="37">
        <v>327.1</v>
      </c>
      <c r="K75" s="5"/>
      <c r="L75" s="5"/>
    </row>
    <row r="76" spans="1:12" ht="38.25" customHeight="1">
      <c r="A76" s="41" t="s">
        <v>155</v>
      </c>
      <c r="B76" s="45" t="s">
        <v>83</v>
      </c>
      <c r="C76" s="89">
        <v>977</v>
      </c>
      <c r="D76" s="44" t="s">
        <v>191</v>
      </c>
      <c r="E76" s="20" t="s">
        <v>182</v>
      </c>
      <c r="F76" s="75">
        <v>9990000000</v>
      </c>
      <c r="G76" s="75"/>
      <c r="H76" s="53">
        <v>0</v>
      </c>
      <c r="I76" s="53">
        <f>I77</f>
        <v>900</v>
      </c>
      <c r="J76" s="53">
        <f>J77</f>
        <v>1900</v>
      </c>
      <c r="K76" s="5"/>
      <c r="L76" s="5"/>
    </row>
    <row r="77" spans="1:12" ht="38.25" customHeight="1">
      <c r="A77" s="41" t="s">
        <v>157</v>
      </c>
      <c r="B77" s="45" t="s">
        <v>83</v>
      </c>
      <c r="C77" s="89">
        <v>977</v>
      </c>
      <c r="D77" s="44" t="s">
        <v>191</v>
      </c>
      <c r="E77" s="20" t="s">
        <v>182</v>
      </c>
      <c r="F77" s="75">
        <v>9990000000</v>
      </c>
      <c r="G77" s="75">
        <v>900</v>
      </c>
      <c r="H77" s="53">
        <v>0</v>
      </c>
      <c r="I77" s="53">
        <f>I78</f>
        <v>900</v>
      </c>
      <c r="J77" s="53">
        <f>J78</f>
        <v>1900</v>
      </c>
      <c r="K77" s="5"/>
      <c r="L77" s="5"/>
    </row>
    <row r="78" spans="1:12" ht="25.5" customHeight="1">
      <c r="A78" s="41" t="s">
        <v>158</v>
      </c>
      <c r="B78" s="48" t="s">
        <v>83</v>
      </c>
      <c r="C78" s="88">
        <v>977</v>
      </c>
      <c r="D78" s="49" t="s">
        <v>191</v>
      </c>
      <c r="E78" s="49" t="s">
        <v>182</v>
      </c>
      <c r="F78" s="82">
        <v>9990000000</v>
      </c>
      <c r="G78" s="82">
        <v>999</v>
      </c>
      <c r="H78" s="37">
        <v>0</v>
      </c>
      <c r="I78" s="37">
        <v>900</v>
      </c>
      <c r="J78" s="37">
        <v>1900</v>
      </c>
      <c r="K78" s="5"/>
      <c r="L78" s="5"/>
    </row>
    <row r="79" spans="1:12" ht="31.5">
      <c r="A79" s="41" t="s">
        <v>130</v>
      </c>
      <c r="B79" s="45" t="s">
        <v>132</v>
      </c>
      <c r="C79" s="89">
        <v>977</v>
      </c>
      <c r="D79" s="44" t="s">
        <v>191</v>
      </c>
      <c r="E79" s="20" t="s">
        <v>182</v>
      </c>
      <c r="F79" s="75">
        <v>6000000150</v>
      </c>
      <c r="G79" s="75"/>
      <c r="H79" s="53">
        <f>H82</f>
        <v>1531.2</v>
      </c>
      <c r="I79" s="53">
        <f>I82</f>
        <v>1621.4</v>
      </c>
      <c r="J79" s="53">
        <f>J82</f>
        <v>1741.1</v>
      </c>
      <c r="K79" s="5"/>
      <c r="L79" s="5"/>
    </row>
    <row r="80" spans="1:12" ht="15.75">
      <c r="A80" s="41" t="s">
        <v>131</v>
      </c>
      <c r="B80" s="45" t="s">
        <v>159</v>
      </c>
      <c r="C80" s="89">
        <v>977</v>
      </c>
      <c r="D80" s="44" t="s">
        <v>191</v>
      </c>
      <c r="E80" s="20" t="s">
        <v>182</v>
      </c>
      <c r="F80" s="75">
        <v>6000000151</v>
      </c>
      <c r="G80" s="75"/>
      <c r="H80" s="53"/>
      <c r="I80" s="53"/>
      <c r="J80" s="53"/>
      <c r="K80" s="5"/>
      <c r="L80" s="5"/>
    </row>
    <row r="81" spans="1:12" ht="31.5">
      <c r="A81" s="40" t="s">
        <v>52</v>
      </c>
      <c r="B81" s="48" t="s">
        <v>163</v>
      </c>
      <c r="C81" s="88">
        <v>977</v>
      </c>
      <c r="D81" s="49" t="s">
        <v>191</v>
      </c>
      <c r="E81" s="49" t="s">
        <v>182</v>
      </c>
      <c r="F81" s="82">
        <v>6000000151</v>
      </c>
      <c r="G81" s="75">
        <v>200</v>
      </c>
      <c r="H81" s="53">
        <f>H82</f>
        <v>1531.2</v>
      </c>
      <c r="I81" s="53">
        <f>I82</f>
        <v>1621.4</v>
      </c>
      <c r="J81" s="53">
        <f>J82</f>
        <v>1741.1</v>
      </c>
      <c r="K81" s="5"/>
      <c r="L81" s="5"/>
    </row>
    <row r="82" spans="1:12" ht="38.25" customHeight="1">
      <c r="A82" s="40" t="s">
        <v>53</v>
      </c>
      <c r="B82" s="48" t="s">
        <v>89</v>
      </c>
      <c r="C82" s="88">
        <v>977</v>
      </c>
      <c r="D82" s="49" t="s">
        <v>191</v>
      </c>
      <c r="E82" s="49" t="s">
        <v>182</v>
      </c>
      <c r="F82" s="82">
        <v>6000000151</v>
      </c>
      <c r="G82" s="82">
        <v>240</v>
      </c>
      <c r="H82" s="37">
        <v>1531.2</v>
      </c>
      <c r="I82" s="37">
        <v>1621.4</v>
      </c>
      <c r="J82" s="37">
        <v>1741.1</v>
      </c>
      <c r="K82" s="5"/>
      <c r="L82" s="5"/>
    </row>
    <row r="83" spans="1:12" ht="38.25" customHeight="1">
      <c r="A83" s="41" t="s">
        <v>133</v>
      </c>
      <c r="B83" s="45" t="s">
        <v>140</v>
      </c>
      <c r="C83" s="89">
        <v>977</v>
      </c>
      <c r="D83" s="44" t="s">
        <v>191</v>
      </c>
      <c r="E83" s="20" t="s">
        <v>182</v>
      </c>
      <c r="F83" s="75">
        <v>6000000160</v>
      </c>
      <c r="G83" s="82"/>
      <c r="H83" s="53">
        <f>H84+H87</f>
        <v>478.4</v>
      </c>
      <c r="I83" s="53">
        <f>I84+I87</f>
        <v>449.90000000000003</v>
      </c>
      <c r="J83" s="53">
        <f>J84+J87</f>
        <v>418.20000000000005</v>
      </c>
      <c r="K83" s="5"/>
      <c r="L83" s="5"/>
    </row>
    <row r="84" spans="1:12" ht="33.75" customHeight="1">
      <c r="A84" s="40" t="s">
        <v>134</v>
      </c>
      <c r="B84" s="45" t="s">
        <v>110</v>
      </c>
      <c r="C84" s="89">
        <v>977</v>
      </c>
      <c r="D84" s="44" t="s">
        <v>191</v>
      </c>
      <c r="E84" s="20" t="s">
        <v>182</v>
      </c>
      <c r="F84" s="75">
        <v>6000000161</v>
      </c>
      <c r="G84" s="75"/>
      <c r="H84" s="53">
        <f>H86</f>
        <v>166.4</v>
      </c>
      <c r="I84" s="53">
        <f>I86</f>
        <v>154.3</v>
      </c>
      <c r="J84" s="53">
        <f>J86</f>
        <v>151.9</v>
      </c>
      <c r="K84" s="5"/>
      <c r="L84" s="5"/>
    </row>
    <row r="85" spans="1:12" ht="33.75" customHeight="1">
      <c r="A85" s="40" t="s">
        <v>135</v>
      </c>
      <c r="B85" s="45" t="s">
        <v>165</v>
      </c>
      <c r="C85" s="89">
        <v>977</v>
      </c>
      <c r="D85" s="44" t="s">
        <v>191</v>
      </c>
      <c r="E85" s="20" t="s">
        <v>182</v>
      </c>
      <c r="F85" s="75">
        <v>6000000161</v>
      </c>
      <c r="G85" s="82">
        <v>200</v>
      </c>
      <c r="H85" s="37">
        <f>H86</f>
        <v>166.4</v>
      </c>
      <c r="I85" s="37">
        <f>I86</f>
        <v>154.3</v>
      </c>
      <c r="J85" s="37">
        <f>J86</f>
        <v>151.9</v>
      </c>
      <c r="K85" s="5"/>
      <c r="L85" s="5"/>
    </row>
    <row r="86" spans="1:12" ht="43.5" customHeight="1">
      <c r="A86" s="40" t="s">
        <v>136</v>
      </c>
      <c r="B86" s="48" t="s">
        <v>89</v>
      </c>
      <c r="C86" s="88">
        <v>977</v>
      </c>
      <c r="D86" s="49" t="s">
        <v>191</v>
      </c>
      <c r="E86" s="49" t="s">
        <v>182</v>
      </c>
      <c r="F86" s="82">
        <v>6000000161</v>
      </c>
      <c r="G86" s="82">
        <v>240</v>
      </c>
      <c r="H86" s="37">
        <v>166.4</v>
      </c>
      <c r="I86" s="37">
        <v>154.3</v>
      </c>
      <c r="J86" s="37">
        <v>151.9</v>
      </c>
      <c r="K86" s="5"/>
      <c r="L86" s="5"/>
    </row>
    <row r="87" spans="1:12" ht="17.25" customHeight="1">
      <c r="A87" s="40" t="s">
        <v>137</v>
      </c>
      <c r="B87" s="45" t="s">
        <v>73</v>
      </c>
      <c r="C87" s="89">
        <v>977</v>
      </c>
      <c r="D87" s="44" t="s">
        <v>191</v>
      </c>
      <c r="E87" s="20" t="s">
        <v>182</v>
      </c>
      <c r="F87" s="75">
        <v>6000000162</v>
      </c>
      <c r="G87" s="75"/>
      <c r="H87" s="53">
        <f>H89</f>
        <v>312</v>
      </c>
      <c r="I87" s="53">
        <f>I89</f>
        <v>295.6</v>
      </c>
      <c r="J87" s="53">
        <f>J89</f>
        <v>266.3</v>
      </c>
      <c r="K87" s="5"/>
      <c r="L87" s="5"/>
    </row>
    <row r="88" spans="1:12" ht="33.75" customHeight="1">
      <c r="A88" s="40" t="s">
        <v>138</v>
      </c>
      <c r="B88" s="45" t="s">
        <v>165</v>
      </c>
      <c r="C88" s="89">
        <v>977</v>
      </c>
      <c r="D88" s="44" t="s">
        <v>191</v>
      </c>
      <c r="E88" s="20" t="s">
        <v>182</v>
      </c>
      <c r="F88" s="75">
        <v>6000000162</v>
      </c>
      <c r="G88" s="75">
        <v>200</v>
      </c>
      <c r="H88" s="53">
        <f>H89</f>
        <v>312</v>
      </c>
      <c r="I88" s="53">
        <f>I89</f>
        <v>295.6</v>
      </c>
      <c r="J88" s="53">
        <f>J89</f>
        <v>266.3</v>
      </c>
      <c r="K88" s="5"/>
      <c r="L88" s="5"/>
    </row>
    <row r="89" spans="1:12" ht="33" customHeight="1">
      <c r="A89" s="40" t="s">
        <v>139</v>
      </c>
      <c r="B89" s="48" t="s">
        <v>89</v>
      </c>
      <c r="C89" s="88">
        <v>977</v>
      </c>
      <c r="D89" s="49" t="s">
        <v>191</v>
      </c>
      <c r="E89" s="49" t="s">
        <v>182</v>
      </c>
      <c r="F89" s="82">
        <v>6000000162</v>
      </c>
      <c r="G89" s="82">
        <v>240</v>
      </c>
      <c r="H89" s="37">
        <v>312</v>
      </c>
      <c r="I89" s="37">
        <v>295.6</v>
      </c>
      <c r="J89" s="37">
        <v>266.3</v>
      </c>
      <c r="K89" s="5"/>
      <c r="L89" s="5"/>
    </row>
    <row r="90" spans="1:12" ht="15.75">
      <c r="A90" s="40"/>
      <c r="B90" s="19"/>
      <c r="C90" s="88"/>
      <c r="D90" s="21"/>
      <c r="E90" s="49"/>
      <c r="F90" s="82"/>
      <c r="G90" s="81"/>
      <c r="H90" s="12"/>
      <c r="I90" s="12"/>
      <c r="J90" s="12"/>
      <c r="K90" s="5"/>
      <c r="L90" s="5"/>
    </row>
    <row r="91" spans="1:12" ht="15.75">
      <c r="A91" s="6" t="s">
        <v>23</v>
      </c>
      <c r="B91" s="27" t="s">
        <v>6</v>
      </c>
      <c r="C91" s="91">
        <v>977</v>
      </c>
      <c r="D91" s="107" t="s">
        <v>186</v>
      </c>
      <c r="E91" s="29" t="s">
        <v>180</v>
      </c>
      <c r="F91" s="109"/>
      <c r="G91" s="109"/>
      <c r="H91" s="32">
        <f>H92</f>
        <v>835</v>
      </c>
      <c r="I91" s="32">
        <f>I92</f>
        <v>787.5</v>
      </c>
      <c r="J91" s="32">
        <f>J92</f>
        <v>856</v>
      </c>
      <c r="K91" s="5"/>
      <c r="L91" s="5"/>
    </row>
    <row r="92" spans="1:12" ht="39" customHeight="1">
      <c r="A92" s="25" t="s">
        <v>24</v>
      </c>
      <c r="B92" s="28" t="s">
        <v>153</v>
      </c>
      <c r="C92" s="90">
        <v>977</v>
      </c>
      <c r="D92" s="104" t="s">
        <v>186</v>
      </c>
      <c r="E92" s="33" t="s">
        <v>189</v>
      </c>
      <c r="F92" s="114"/>
      <c r="G92" s="115"/>
      <c r="H92" s="106">
        <f>H93+H96+H99+H102+H105+H108+H111+H114</f>
        <v>835</v>
      </c>
      <c r="I92" s="106">
        <f>I93+I96+I99+I102+I105+I108+I111+I114</f>
        <v>787.5</v>
      </c>
      <c r="J92" s="106">
        <f>J93+J96+J99+J102+J105+J108+J111+J114</f>
        <v>856</v>
      </c>
      <c r="K92" s="5"/>
      <c r="L92" s="5"/>
    </row>
    <row r="93" spans="1:12" ht="87" customHeight="1">
      <c r="A93" s="9" t="s">
        <v>160</v>
      </c>
      <c r="B93" s="7" t="s">
        <v>229</v>
      </c>
      <c r="C93" s="89">
        <v>977</v>
      </c>
      <c r="D93" s="44" t="s">
        <v>186</v>
      </c>
      <c r="E93" s="20" t="s">
        <v>189</v>
      </c>
      <c r="F93" s="116">
        <v>4310100190</v>
      </c>
      <c r="G93" s="44"/>
      <c r="H93" s="53">
        <f aca="true" t="shared" si="6" ref="H93:J94">H94</f>
        <v>200</v>
      </c>
      <c r="I93" s="53">
        <f t="shared" si="6"/>
        <v>222.5</v>
      </c>
      <c r="J93" s="53">
        <f t="shared" si="6"/>
        <v>245</v>
      </c>
      <c r="K93" s="5"/>
      <c r="L93" s="5"/>
    </row>
    <row r="94" spans="1:12" ht="42" customHeight="1">
      <c r="A94" s="9" t="s">
        <v>161</v>
      </c>
      <c r="B94" s="7" t="s">
        <v>163</v>
      </c>
      <c r="C94" s="89">
        <v>977</v>
      </c>
      <c r="D94" s="44" t="s">
        <v>186</v>
      </c>
      <c r="E94" s="20" t="s">
        <v>189</v>
      </c>
      <c r="F94" s="116">
        <v>4310100190</v>
      </c>
      <c r="G94" s="44" t="s">
        <v>84</v>
      </c>
      <c r="H94" s="37">
        <f t="shared" si="6"/>
        <v>200</v>
      </c>
      <c r="I94" s="37">
        <f t="shared" si="6"/>
        <v>222.5</v>
      </c>
      <c r="J94" s="37">
        <f t="shared" si="6"/>
        <v>245</v>
      </c>
      <c r="K94" s="5"/>
      <c r="L94" s="5"/>
    </row>
    <row r="95" spans="1:12" ht="41.25" customHeight="1">
      <c r="A95" s="9" t="s">
        <v>38</v>
      </c>
      <c r="B95" s="48" t="s">
        <v>89</v>
      </c>
      <c r="C95" s="88">
        <v>977</v>
      </c>
      <c r="D95" s="49" t="s">
        <v>186</v>
      </c>
      <c r="E95" s="49" t="s">
        <v>189</v>
      </c>
      <c r="F95" s="117">
        <v>4310100190</v>
      </c>
      <c r="G95" s="49" t="s">
        <v>88</v>
      </c>
      <c r="H95" s="37">
        <v>200</v>
      </c>
      <c r="I95" s="81">
        <v>222.5</v>
      </c>
      <c r="J95" s="81">
        <v>245</v>
      </c>
      <c r="K95" s="5"/>
      <c r="L95" s="5"/>
    </row>
    <row r="96" spans="1:12" ht="71.25" customHeight="1">
      <c r="A96" s="9" t="s">
        <v>241</v>
      </c>
      <c r="B96" s="7" t="s">
        <v>230</v>
      </c>
      <c r="C96" s="89">
        <v>977</v>
      </c>
      <c r="D96" s="44" t="s">
        <v>186</v>
      </c>
      <c r="E96" s="44" t="s">
        <v>189</v>
      </c>
      <c r="F96" s="75">
        <v>4310500520</v>
      </c>
      <c r="G96" s="44"/>
      <c r="H96" s="53">
        <f aca="true" t="shared" si="7" ref="H96:J97">H97</f>
        <v>60</v>
      </c>
      <c r="I96" s="53">
        <f t="shared" si="7"/>
        <v>135</v>
      </c>
      <c r="J96" s="53">
        <f t="shared" si="7"/>
        <v>140</v>
      </c>
      <c r="K96" s="5"/>
      <c r="L96" s="5"/>
    </row>
    <row r="97" spans="1:12" ht="41.25" customHeight="1">
      <c r="A97" s="9" t="s">
        <v>242</v>
      </c>
      <c r="B97" s="7" t="s">
        <v>165</v>
      </c>
      <c r="C97" s="89">
        <v>977</v>
      </c>
      <c r="D97" s="44" t="s">
        <v>186</v>
      </c>
      <c r="E97" s="44" t="s">
        <v>189</v>
      </c>
      <c r="F97" s="75">
        <v>4310500520</v>
      </c>
      <c r="G97" s="44" t="s">
        <v>84</v>
      </c>
      <c r="H97" s="37">
        <f t="shared" si="7"/>
        <v>60</v>
      </c>
      <c r="I97" s="37">
        <f t="shared" si="7"/>
        <v>135</v>
      </c>
      <c r="J97" s="37">
        <f t="shared" si="7"/>
        <v>140</v>
      </c>
      <c r="K97" s="5"/>
      <c r="L97" s="5"/>
    </row>
    <row r="98" spans="1:12" ht="41.25" customHeight="1">
      <c r="A98" s="9" t="s">
        <v>243</v>
      </c>
      <c r="B98" s="48" t="s">
        <v>89</v>
      </c>
      <c r="C98" s="88">
        <v>977</v>
      </c>
      <c r="D98" s="49" t="s">
        <v>186</v>
      </c>
      <c r="E98" s="49" t="s">
        <v>189</v>
      </c>
      <c r="F98" s="82">
        <v>4310500520</v>
      </c>
      <c r="G98" s="49" t="s">
        <v>88</v>
      </c>
      <c r="H98" s="37">
        <v>60</v>
      </c>
      <c r="I98" s="81">
        <v>135</v>
      </c>
      <c r="J98" s="81">
        <v>140</v>
      </c>
      <c r="K98" s="5"/>
      <c r="L98" s="5"/>
    </row>
    <row r="99" spans="1:12" ht="72.75" customHeight="1">
      <c r="A99" s="9" t="s">
        <v>244</v>
      </c>
      <c r="B99" s="7" t="s">
        <v>231</v>
      </c>
      <c r="C99" s="89">
        <v>977</v>
      </c>
      <c r="D99" s="44" t="s">
        <v>186</v>
      </c>
      <c r="E99" s="44" t="s">
        <v>189</v>
      </c>
      <c r="F99" s="75">
        <v>4310300490</v>
      </c>
      <c r="G99" s="44"/>
      <c r="H99" s="53">
        <f aca="true" t="shared" si="8" ref="H99:J100">H100</f>
        <v>200</v>
      </c>
      <c r="I99" s="53">
        <f t="shared" si="8"/>
        <v>15</v>
      </c>
      <c r="J99" s="53">
        <f t="shared" si="8"/>
        <v>15</v>
      </c>
      <c r="K99" s="5"/>
      <c r="L99" s="5"/>
    </row>
    <row r="100" spans="1:12" ht="41.25" customHeight="1">
      <c r="A100" s="9" t="s">
        <v>245</v>
      </c>
      <c r="B100" s="7" t="s">
        <v>163</v>
      </c>
      <c r="C100" s="89">
        <v>977</v>
      </c>
      <c r="D100" s="44" t="s">
        <v>186</v>
      </c>
      <c r="E100" s="44" t="s">
        <v>189</v>
      </c>
      <c r="F100" s="75">
        <v>4310300490</v>
      </c>
      <c r="G100" s="44" t="s">
        <v>84</v>
      </c>
      <c r="H100" s="37">
        <f t="shared" si="8"/>
        <v>200</v>
      </c>
      <c r="I100" s="37">
        <f t="shared" si="8"/>
        <v>15</v>
      </c>
      <c r="J100" s="37">
        <f t="shared" si="8"/>
        <v>15</v>
      </c>
      <c r="K100" s="5"/>
      <c r="L100" s="5"/>
    </row>
    <row r="101" spans="1:12" ht="41.25" customHeight="1">
      <c r="A101" s="9" t="s">
        <v>246</v>
      </c>
      <c r="B101" s="48" t="s">
        <v>89</v>
      </c>
      <c r="C101" s="88">
        <v>977</v>
      </c>
      <c r="D101" s="49" t="s">
        <v>186</v>
      </c>
      <c r="E101" s="49" t="s">
        <v>189</v>
      </c>
      <c r="F101" s="82">
        <v>4310300490</v>
      </c>
      <c r="G101" s="49" t="s">
        <v>88</v>
      </c>
      <c r="H101" s="37">
        <v>200</v>
      </c>
      <c r="I101" s="81">
        <v>15</v>
      </c>
      <c r="J101" s="81">
        <v>15</v>
      </c>
      <c r="K101" s="5"/>
      <c r="L101" s="5"/>
    </row>
    <row r="102" spans="1:12" ht="130.5" customHeight="1">
      <c r="A102" s="9" t="s">
        <v>247</v>
      </c>
      <c r="B102" s="7" t="s">
        <v>232</v>
      </c>
      <c r="C102" s="89">
        <v>977</v>
      </c>
      <c r="D102" s="44" t="s">
        <v>186</v>
      </c>
      <c r="E102" s="44" t="s">
        <v>189</v>
      </c>
      <c r="F102" s="75">
        <v>4310400530</v>
      </c>
      <c r="G102" s="49"/>
      <c r="H102" s="53">
        <f aca="true" t="shared" si="9" ref="H102:J103">H103</f>
        <v>10</v>
      </c>
      <c r="I102" s="53">
        <f t="shared" si="9"/>
        <v>10</v>
      </c>
      <c r="J102" s="53">
        <f t="shared" si="9"/>
        <v>10</v>
      </c>
      <c r="K102" s="5"/>
      <c r="L102" s="5"/>
    </row>
    <row r="103" spans="1:12" ht="41.25" customHeight="1">
      <c r="A103" s="9" t="s">
        <v>248</v>
      </c>
      <c r="B103" s="7" t="s">
        <v>163</v>
      </c>
      <c r="C103" s="89">
        <v>977</v>
      </c>
      <c r="D103" s="44" t="s">
        <v>186</v>
      </c>
      <c r="E103" s="44" t="s">
        <v>189</v>
      </c>
      <c r="F103" s="75">
        <v>4310400530</v>
      </c>
      <c r="G103" s="44" t="s">
        <v>84</v>
      </c>
      <c r="H103" s="37">
        <f t="shared" si="9"/>
        <v>10</v>
      </c>
      <c r="I103" s="37">
        <f t="shared" si="9"/>
        <v>10</v>
      </c>
      <c r="J103" s="37">
        <f t="shared" si="9"/>
        <v>10</v>
      </c>
      <c r="K103" s="5"/>
      <c r="L103" s="5"/>
    </row>
    <row r="104" spans="1:12" ht="41.25" customHeight="1">
      <c r="A104" s="9" t="s">
        <v>249</v>
      </c>
      <c r="B104" s="48" t="s">
        <v>89</v>
      </c>
      <c r="C104" s="88">
        <v>977</v>
      </c>
      <c r="D104" s="49" t="s">
        <v>186</v>
      </c>
      <c r="E104" s="49" t="s">
        <v>189</v>
      </c>
      <c r="F104" s="82">
        <v>4310400530</v>
      </c>
      <c r="G104" s="49" t="s">
        <v>88</v>
      </c>
      <c r="H104" s="37">
        <v>10</v>
      </c>
      <c r="I104" s="81">
        <v>10</v>
      </c>
      <c r="J104" s="81">
        <v>10</v>
      </c>
      <c r="K104" s="5"/>
      <c r="L104" s="5"/>
    </row>
    <row r="105" spans="1:12" ht="104.25" customHeight="1">
      <c r="A105" s="9" t="s">
        <v>250</v>
      </c>
      <c r="B105" s="7" t="s">
        <v>233</v>
      </c>
      <c r="C105" s="89">
        <v>977</v>
      </c>
      <c r="D105" s="44" t="s">
        <v>186</v>
      </c>
      <c r="E105" s="44" t="s">
        <v>189</v>
      </c>
      <c r="F105" s="75">
        <v>4310600540</v>
      </c>
      <c r="G105" s="49"/>
      <c r="H105" s="53">
        <f aca="true" t="shared" si="10" ref="H105:J106">H106</f>
        <v>95</v>
      </c>
      <c r="I105" s="53">
        <f t="shared" si="10"/>
        <v>100</v>
      </c>
      <c r="J105" s="53">
        <f t="shared" si="10"/>
        <v>100</v>
      </c>
      <c r="K105" s="5"/>
      <c r="L105" s="5"/>
    </row>
    <row r="106" spans="1:12" ht="41.25" customHeight="1">
      <c r="A106" s="9" t="s">
        <v>251</v>
      </c>
      <c r="B106" s="7" t="s">
        <v>163</v>
      </c>
      <c r="C106" s="89">
        <v>977</v>
      </c>
      <c r="D106" s="49" t="s">
        <v>186</v>
      </c>
      <c r="E106" s="49" t="s">
        <v>189</v>
      </c>
      <c r="F106" s="75">
        <v>4310600540</v>
      </c>
      <c r="G106" s="44" t="s">
        <v>84</v>
      </c>
      <c r="H106" s="37">
        <f t="shared" si="10"/>
        <v>95</v>
      </c>
      <c r="I106" s="37">
        <f t="shared" si="10"/>
        <v>100</v>
      </c>
      <c r="J106" s="37">
        <f t="shared" si="10"/>
        <v>100</v>
      </c>
      <c r="K106" s="5"/>
      <c r="L106" s="5"/>
    </row>
    <row r="107" spans="1:12" ht="41.25" customHeight="1">
      <c r="A107" s="9" t="s">
        <v>252</v>
      </c>
      <c r="B107" s="48" t="s">
        <v>89</v>
      </c>
      <c r="C107" s="88">
        <v>977</v>
      </c>
      <c r="D107" s="49" t="s">
        <v>186</v>
      </c>
      <c r="E107" s="49" t="s">
        <v>189</v>
      </c>
      <c r="F107" s="82">
        <v>4310600540</v>
      </c>
      <c r="G107" s="49" t="s">
        <v>88</v>
      </c>
      <c r="H107" s="37">
        <v>95</v>
      </c>
      <c r="I107" s="81">
        <v>100</v>
      </c>
      <c r="J107" s="81">
        <v>100</v>
      </c>
      <c r="K107" s="5"/>
      <c r="L107" s="5"/>
    </row>
    <row r="108" spans="1:12" ht="93" customHeight="1">
      <c r="A108" s="9" t="s">
        <v>253</v>
      </c>
      <c r="B108" s="7" t="s">
        <v>234</v>
      </c>
      <c r="C108" s="89">
        <v>977</v>
      </c>
      <c r="D108" s="44" t="s">
        <v>186</v>
      </c>
      <c r="E108" s="44" t="s">
        <v>189</v>
      </c>
      <c r="F108" s="75">
        <v>4310700550</v>
      </c>
      <c r="G108" s="49"/>
      <c r="H108" s="37">
        <f aca="true" t="shared" si="11" ref="H108:J109">H109</f>
        <v>10</v>
      </c>
      <c r="I108" s="37">
        <f t="shared" si="11"/>
        <v>10</v>
      </c>
      <c r="J108" s="37">
        <f t="shared" si="11"/>
        <v>10</v>
      </c>
      <c r="K108" s="5"/>
      <c r="L108" s="5"/>
    </row>
    <row r="109" spans="1:12" ht="41.25" customHeight="1">
      <c r="A109" s="9" t="s">
        <v>254</v>
      </c>
      <c r="B109" s="7" t="s">
        <v>163</v>
      </c>
      <c r="C109" s="89">
        <v>977</v>
      </c>
      <c r="D109" s="49" t="s">
        <v>186</v>
      </c>
      <c r="E109" s="49" t="s">
        <v>189</v>
      </c>
      <c r="F109" s="75">
        <v>4310700550</v>
      </c>
      <c r="G109" s="44" t="s">
        <v>84</v>
      </c>
      <c r="H109" s="37">
        <f t="shared" si="11"/>
        <v>10</v>
      </c>
      <c r="I109" s="37">
        <f t="shared" si="11"/>
        <v>10</v>
      </c>
      <c r="J109" s="37">
        <f t="shared" si="11"/>
        <v>10</v>
      </c>
      <c r="K109" s="5"/>
      <c r="L109" s="5"/>
    </row>
    <row r="110" spans="1:12" ht="41.25" customHeight="1">
      <c r="A110" s="9" t="s">
        <v>255</v>
      </c>
      <c r="B110" s="48" t="s">
        <v>89</v>
      </c>
      <c r="C110" s="88">
        <v>977</v>
      </c>
      <c r="D110" s="49" t="s">
        <v>186</v>
      </c>
      <c r="E110" s="49" t="s">
        <v>189</v>
      </c>
      <c r="F110" s="82">
        <v>4310700550</v>
      </c>
      <c r="G110" s="49" t="s">
        <v>88</v>
      </c>
      <c r="H110" s="37">
        <v>10</v>
      </c>
      <c r="I110" s="81">
        <v>10</v>
      </c>
      <c r="J110" s="81">
        <v>10</v>
      </c>
      <c r="K110" s="5"/>
      <c r="L110" s="5"/>
    </row>
    <row r="111" spans="1:12" ht="113.25" customHeight="1">
      <c r="A111" s="9" t="s">
        <v>256</v>
      </c>
      <c r="B111" s="7" t="s">
        <v>235</v>
      </c>
      <c r="C111" s="89">
        <v>977</v>
      </c>
      <c r="D111" s="44" t="s">
        <v>186</v>
      </c>
      <c r="E111" s="44" t="s">
        <v>189</v>
      </c>
      <c r="F111" s="75">
        <v>4310700560</v>
      </c>
      <c r="G111" s="49"/>
      <c r="H111" s="53">
        <f aca="true" t="shared" si="12" ref="H111:J112">H112</f>
        <v>10</v>
      </c>
      <c r="I111" s="53">
        <f t="shared" si="12"/>
        <v>75</v>
      </c>
      <c r="J111" s="53">
        <f t="shared" si="12"/>
        <v>80</v>
      </c>
      <c r="K111" s="5"/>
      <c r="L111" s="5"/>
    </row>
    <row r="112" spans="1:12" ht="41.25" customHeight="1">
      <c r="A112" s="9" t="s">
        <v>257</v>
      </c>
      <c r="B112" s="7" t="s">
        <v>163</v>
      </c>
      <c r="C112" s="89">
        <v>977</v>
      </c>
      <c r="D112" s="44" t="s">
        <v>186</v>
      </c>
      <c r="E112" s="44" t="s">
        <v>189</v>
      </c>
      <c r="F112" s="75">
        <v>4310700560</v>
      </c>
      <c r="G112" s="44" t="s">
        <v>84</v>
      </c>
      <c r="H112" s="37">
        <f t="shared" si="12"/>
        <v>10</v>
      </c>
      <c r="I112" s="37">
        <f t="shared" si="12"/>
        <v>75</v>
      </c>
      <c r="J112" s="37">
        <f t="shared" si="12"/>
        <v>80</v>
      </c>
      <c r="K112" s="5"/>
      <c r="L112" s="5"/>
    </row>
    <row r="113" spans="1:12" ht="31.5">
      <c r="A113" s="9" t="s">
        <v>258</v>
      </c>
      <c r="B113" s="48" t="s">
        <v>89</v>
      </c>
      <c r="C113" s="88">
        <v>977</v>
      </c>
      <c r="D113" s="49" t="s">
        <v>186</v>
      </c>
      <c r="E113" s="49" t="s">
        <v>189</v>
      </c>
      <c r="F113" s="82">
        <v>4310700560</v>
      </c>
      <c r="G113" s="49" t="s">
        <v>88</v>
      </c>
      <c r="H113" s="37">
        <v>10</v>
      </c>
      <c r="I113" s="81">
        <v>75</v>
      </c>
      <c r="J113" s="81">
        <v>80</v>
      </c>
      <c r="K113" s="5"/>
      <c r="L113" s="5"/>
    </row>
    <row r="114" spans="1:12" ht="99.75" customHeight="1">
      <c r="A114" s="9" t="s">
        <v>259</v>
      </c>
      <c r="B114" s="7" t="s">
        <v>236</v>
      </c>
      <c r="C114" s="89">
        <v>977</v>
      </c>
      <c r="D114" s="44" t="s">
        <v>186</v>
      </c>
      <c r="E114" s="44" t="s">
        <v>189</v>
      </c>
      <c r="F114" s="75"/>
      <c r="G114" s="44"/>
      <c r="H114" s="53">
        <f aca="true" t="shared" si="13" ref="H114:J115">H115</f>
        <v>250</v>
      </c>
      <c r="I114" s="53">
        <f t="shared" si="13"/>
        <v>220</v>
      </c>
      <c r="J114" s="53">
        <f t="shared" si="13"/>
        <v>256</v>
      </c>
      <c r="K114" s="5"/>
      <c r="L114" s="5"/>
    </row>
    <row r="115" spans="1:12" ht="39" customHeight="1">
      <c r="A115" s="9" t="s">
        <v>260</v>
      </c>
      <c r="B115" s="7" t="s">
        <v>163</v>
      </c>
      <c r="C115" s="89">
        <v>977</v>
      </c>
      <c r="D115" s="49" t="s">
        <v>186</v>
      </c>
      <c r="E115" s="49" t="s">
        <v>189</v>
      </c>
      <c r="F115" s="82">
        <v>4310800570</v>
      </c>
      <c r="G115" s="49"/>
      <c r="H115" s="37">
        <f t="shared" si="13"/>
        <v>250</v>
      </c>
      <c r="I115" s="37">
        <f t="shared" si="13"/>
        <v>220</v>
      </c>
      <c r="J115" s="37">
        <f t="shared" si="13"/>
        <v>256</v>
      </c>
      <c r="K115" s="5"/>
      <c r="L115" s="5"/>
    </row>
    <row r="116" spans="1:12" ht="43.5" customHeight="1">
      <c r="A116" s="9" t="s">
        <v>261</v>
      </c>
      <c r="B116" s="48" t="s">
        <v>89</v>
      </c>
      <c r="C116" s="88">
        <v>977</v>
      </c>
      <c r="D116" s="49" t="s">
        <v>186</v>
      </c>
      <c r="E116" s="49" t="s">
        <v>189</v>
      </c>
      <c r="F116" s="82">
        <v>4310800570</v>
      </c>
      <c r="G116" s="49"/>
      <c r="H116" s="37">
        <v>250</v>
      </c>
      <c r="I116" s="81">
        <v>220</v>
      </c>
      <c r="J116" s="81">
        <v>256</v>
      </c>
      <c r="K116" s="5"/>
      <c r="L116" s="5"/>
    </row>
    <row r="117" spans="1:12" ht="15.75">
      <c r="A117" s="9"/>
      <c r="B117" s="48"/>
      <c r="C117" s="88"/>
      <c r="D117" s="49"/>
      <c r="E117" s="49"/>
      <c r="F117" s="75"/>
      <c r="G117" s="49"/>
      <c r="H117" s="37"/>
      <c r="I117" s="81"/>
      <c r="J117" s="81"/>
      <c r="K117" s="5"/>
      <c r="L117" s="5"/>
    </row>
    <row r="118" spans="1:12" ht="17.25" customHeight="1">
      <c r="A118" s="6" t="s">
        <v>25</v>
      </c>
      <c r="B118" s="27" t="s">
        <v>78</v>
      </c>
      <c r="C118" s="91">
        <v>977</v>
      </c>
      <c r="D118" s="107" t="s">
        <v>192</v>
      </c>
      <c r="E118" s="29" t="s">
        <v>180</v>
      </c>
      <c r="F118" s="109"/>
      <c r="G118" s="109"/>
      <c r="H118" s="32">
        <f>H119</f>
        <v>1918.5</v>
      </c>
      <c r="I118" s="32">
        <f>I119</f>
        <v>2059</v>
      </c>
      <c r="J118" s="32">
        <f>J119</f>
        <v>2338.5</v>
      </c>
      <c r="K118" s="5"/>
      <c r="L118" s="5"/>
    </row>
    <row r="119" spans="1:12" ht="15.75">
      <c r="A119" s="25" t="s">
        <v>26</v>
      </c>
      <c r="B119" s="26" t="s">
        <v>9</v>
      </c>
      <c r="C119" s="90">
        <v>977</v>
      </c>
      <c r="D119" s="104" t="s">
        <v>192</v>
      </c>
      <c r="E119" s="33" t="s">
        <v>179</v>
      </c>
      <c r="F119" s="105"/>
      <c r="G119" s="105"/>
      <c r="H119" s="36">
        <f>H121+H124+H127</f>
        <v>1918.5</v>
      </c>
      <c r="I119" s="36">
        <f>I121+I124+I127</f>
        <v>2059</v>
      </c>
      <c r="J119" s="36">
        <f>J121+J124+J127</f>
        <v>2338.5</v>
      </c>
      <c r="K119" s="5"/>
      <c r="L119" s="5"/>
    </row>
    <row r="120" spans="1:12" ht="15.75">
      <c r="A120" s="25"/>
      <c r="B120" s="68"/>
      <c r="C120" s="94"/>
      <c r="D120" s="104" t="s">
        <v>192</v>
      </c>
      <c r="E120" s="33" t="s">
        <v>179</v>
      </c>
      <c r="F120" s="84">
        <v>4500000200</v>
      </c>
      <c r="G120" s="105"/>
      <c r="H120" s="36"/>
      <c r="I120" s="36"/>
      <c r="J120" s="36"/>
      <c r="K120" s="5"/>
      <c r="L120" s="5"/>
    </row>
    <row r="121" spans="1:12" ht="90.75" customHeight="1">
      <c r="A121" s="9" t="s">
        <v>39</v>
      </c>
      <c r="B121" s="58" t="s">
        <v>237</v>
      </c>
      <c r="C121" s="131">
        <v>977</v>
      </c>
      <c r="D121" s="44" t="s">
        <v>192</v>
      </c>
      <c r="E121" s="20" t="s">
        <v>179</v>
      </c>
      <c r="F121" s="75">
        <v>4500100200</v>
      </c>
      <c r="G121" s="83"/>
      <c r="H121" s="11">
        <f>H123</f>
        <v>500</v>
      </c>
      <c r="I121" s="11">
        <f>I123</f>
        <v>570</v>
      </c>
      <c r="J121" s="11">
        <f>J123</f>
        <v>639</v>
      </c>
      <c r="K121" s="5"/>
      <c r="L121" s="5"/>
    </row>
    <row r="122" spans="1:12" ht="36.75" customHeight="1">
      <c r="A122" s="9" t="s">
        <v>40</v>
      </c>
      <c r="B122" s="129" t="s">
        <v>163</v>
      </c>
      <c r="C122" s="89">
        <v>977</v>
      </c>
      <c r="D122" s="44" t="s">
        <v>192</v>
      </c>
      <c r="E122" s="20" t="s">
        <v>179</v>
      </c>
      <c r="F122" s="75">
        <v>4500100200</v>
      </c>
      <c r="G122" s="83">
        <v>200</v>
      </c>
      <c r="H122" s="11">
        <f>H123</f>
        <v>500</v>
      </c>
      <c r="I122" s="11">
        <f>I123</f>
        <v>570</v>
      </c>
      <c r="J122" s="11">
        <f>J123</f>
        <v>639</v>
      </c>
      <c r="K122" s="5"/>
      <c r="L122" s="5"/>
    </row>
    <row r="123" spans="1:12" ht="38.25" customHeight="1">
      <c r="A123" s="41" t="s">
        <v>41</v>
      </c>
      <c r="B123" s="130" t="s">
        <v>89</v>
      </c>
      <c r="C123" s="88">
        <v>977</v>
      </c>
      <c r="D123" s="49" t="s">
        <v>192</v>
      </c>
      <c r="E123" s="49" t="s">
        <v>179</v>
      </c>
      <c r="F123" s="82">
        <v>4500100200</v>
      </c>
      <c r="G123" s="82">
        <v>240</v>
      </c>
      <c r="H123" s="12">
        <v>500</v>
      </c>
      <c r="I123" s="12">
        <v>570</v>
      </c>
      <c r="J123" s="12">
        <v>639</v>
      </c>
      <c r="K123" s="5"/>
      <c r="L123" s="5"/>
    </row>
    <row r="124" spans="1:12" ht="72.75" customHeight="1">
      <c r="A124" s="41" t="s">
        <v>142</v>
      </c>
      <c r="B124" s="58" t="s">
        <v>238</v>
      </c>
      <c r="C124" s="131">
        <v>977</v>
      </c>
      <c r="D124" s="44" t="s">
        <v>192</v>
      </c>
      <c r="E124" s="44" t="s">
        <v>179</v>
      </c>
      <c r="F124" s="75">
        <v>4500200560</v>
      </c>
      <c r="G124" s="75"/>
      <c r="H124" s="53">
        <f aca="true" t="shared" si="14" ref="H124:J125">H125</f>
        <v>990</v>
      </c>
      <c r="I124" s="53">
        <f t="shared" si="14"/>
        <v>1060</v>
      </c>
      <c r="J124" s="53">
        <f t="shared" si="14"/>
        <v>1230</v>
      </c>
      <c r="K124" s="5"/>
      <c r="L124" s="5"/>
    </row>
    <row r="125" spans="1:12" ht="31.5" customHeight="1">
      <c r="A125" s="41" t="s">
        <v>143</v>
      </c>
      <c r="B125" s="129" t="s">
        <v>163</v>
      </c>
      <c r="C125" s="89">
        <v>977</v>
      </c>
      <c r="D125" s="44" t="s">
        <v>192</v>
      </c>
      <c r="E125" s="44" t="s">
        <v>179</v>
      </c>
      <c r="F125" s="75">
        <v>4500200560</v>
      </c>
      <c r="G125" s="75">
        <v>200</v>
      </c>
      <c r="H125" s="12">
        <f t="shared" si="14"/>
        <v>990</v>
      </c>
      <c r="I125" s="12">
        <f t="shared" si="14"/>
        <v>1060</v>
      </c>
      <c r="J125" s="12">
        <f t="shared" si="14"/>
        <v>1230</v>
      </c>
      <c r="K125" s="5"/>
      <c r="L125" s="5"/>
    </row>
    <row r="126" spans="1:12" ht="31.5" customHeight="1">
      <c r="A126" s="41" t="s">
        <v>56</v>
      </c>
      <c r="B126" s="130" t="s">
        <v>89</v>
      </c>
      <c r="C126" s="88">
        <v>977</v>
      </c>
      <c r="D126" s="21" t="s">
        <v>192</v>
      </c>
      <c r="E126" s="21" t="s">
        <v>179</v>
      </c>
      <c r="F126" s="82">
        <v>4500200560</v>
      </c>
      <c r="G126" s="81">
        <v>240</v>
      </c>
      <c r="H126" s="12">
        <v>990</v>
      </c>
      <c r="I126" s="12">
        <v>1060</v>
      </c>
      <c r="J126" s="12">
        <v>1230</v>
      </c>
      <c r="K126" s="5"/>
      <c r="L126" s="5"/>
    </row>
    <row r="127" spans="1:12" ht="71.25" customHeight="1">
      <c r="A127" s="41" t="s">
        <v>144</v>
      </c>
      <c r="B127" s="58" t="s">
        <v>239</v>
      </c>
      <c r="C127" s="131">
        <v>977</v>
      </c>
      <c r="D127" s="44" t="s">
        <v>192</v>
      </c>
      <c r="E127" s="44" t="s">
        <v>179</v>
      </c>
      <c r="F127" s="75">
        <v>4500300210</v>
      </c>
      <c r="G127" s="81"/>
      <c r="H127" s="53">
        <f aca="true" t="shared" si="15" ref="H127:J128">H128</f>
        <v>428.5</v>
      </c>
      <c r="I127" s="53">
        <f t="shared" si="15"/>
        <v>429</v>
      </c>
      <c r="J127" s="53">
        <f t="shared" si="15"/>
        <v>469.5</v>
      </c>
      <c r="K127" s="5"/>
      <c r="L127" s="5"/>
    </row>
    <row r="128" spans="1:12" ht="31.5" customHeight="1">
      <c r="A128" s="41" t="s">
        <v>145</v>
      </c>
      <c r="B128" s="7" t="s">
        <v>163</v>
      </c>
      <c r="C128" s="88">
        <v>977</v>
      </c>
      <c r="D128" s="21" t="s">
        <v>192</v>
      </c>
      <c r="E128" s="21" t="s">
        <v>179</v>
      </c>
      <c r="F128" s="75">
        <v>4500300210</v>
      </c>
      <c r="G128" s="82">
        <v>200</v>
      </c>
      <c r="H128" s="12">
        <f t="shared" si="15"/>
        <v>428.5</v>
      </c>
      <c r="I128" s="12">
        <f t="shared" si="15"/>
        <v>429</v>
      </c>
      <c r="J128" s="12">
        <f t="shared" si="15"/>
        <v>469.5</v>
      </c>
      <c r="K128" s="5"/>
      <c r="L128" s="5"/>
    </row>
    <row r="129" spans="1:12" ht="31.5" customHeight="1">
      <c r="A129" s="41" t="s">
        <v>146</v>
      </c>
      <c r="B129" s="48" t="s">
        <v>89</v>
      </c>
      <c r="C129" s="88">
        <v>977</v>
      </c>
      <c r="D129" s="21" t="s">
        <v>192</v>
      </c>
      <c r="E129" s="21" t="s">
        <v>179</v>
      </c>
      <c r="F129" s="82">
        <v>4500300210</v>
      </c>
      <c r="G129" s="81">
        <v>240</v>
      </c>
      <c r="H129" s="12">
        <v>428.5</v>
      </c>
      <c r="I129" s="12">
        <v>429</v>
      </c>
      <c r="J129" s="12">
        <v>469.5</v>
      </c>
      <c r="K129" s="5"/>
      <c r="L129" s="5"/>
    </row>
    <row r="130" spans="1:12" ht="15.75">
      <c r="A130" s="29" t="s">
        <v>57</v>
      </c>
      <c r="B130" s="30" t="s">
        <v>2</v>
      </c>
      <c r="C130" s="91">
        <v>977</v>
      </c>
      <c r="D130" s="107" t="s">
        <v>193</v>
      </c>
      <c r="E130" s="29" t="s">
        <v>180</v>
      </c>
      <c r="F130" s="31"/>
      <c r="G130" s="31"/>
      <c r="H130" s="32">
        <f>H131+H135</f>
        <v>5207.3</v>
      </c>
      <c r="I130" s="32">
        <f>I131+I135</f>
        <v>5356.6</v>
      </c>
      <c r="J130" s="32">
        <f>J131+J135</f>
        <v>5589.3</v>
      </c>
      <c r="K130" s="10"/>
      <c r="L130" s="10"/>
    </row>
    <row r="131" spans="1:12" ht="15.75">
      <c r="A131" s="20" t="s">
        <v>27</v>
      </c>
      <c r="B131" s="14" t="s">
        <v>194</v>
      </c>
      <c r="C131" s="89">
        <v>977</v>
      </c>
      <c r="D131" s="44" t="s">
        <v>193</v>
      </c>
      <c r="E131" s="44" t="s">
        <v>182</v>
      </c>
      <c r="F131" s="42"/>
      <c r="G131" s="44"/>
      <c r="H131" s="11">
        <f>H132</f>
        <v>2127.2</v>
      </c>
      <c r="I131" s="11">
        <f>I132</f>
        <v>2126.6</v>
      </c>
      <c r="J131" s="11">
        <f>J132</f>
        <v>2211.7</v>
      </c>
      <c r="K131" s="10"/>
      <c r="L131" s="10"/>
    </row>
    <row r="132" spans="1:12" ht="71.25" customHeight="1">
      <c r="A132" s="44" t="s">
        <v>28</v>
      </c>
      <c r="B132" s="14" t="s">
        <v>141</v>
      </c>
      <c r="C132" s="89">
        <v>977</v>
      </c>
      <c r="D132" s="44" t="s">
        <v>193</v>
      </c>
      <c r="E132" s="44" t="s">
        <v>182</v>
      </c>
      <c r="F132" s="42">
        <v>5050100230</v>
      </c>
      <c r="G132" s="44"/>
      <c r="H132" s="11">
        <f>H134</f>
        <v>2127.2</v>
      </c>
      <c r="I132" s="11">
        <f>I134</f>
        <v>2126.6</v>
      </c>
      <c r="J132" s="11">
        <f>J134</f>
        <v>2211.7</v>
      </c>
      <c r="K132" s="10"/>
      <c r="L132" s="10"/>
    </row>
    <row r="133" spans="1:12" ht="31.5">
      <c r="A133" s="44" t="s">
        <v>74</v>
      </c>
      <c r="B133" s="14" t="s">
        <v>103</v>
      </c>
      <c r="C133" s="89">
        <v>977</v>
      </c>
      <c r="D133" s="44" t="s">
        <v>193</v>
      </c>
      <c r="E133" s="44" t="s">
        <v>182</v>
      </c>
      <c r="F133" s="42">
        <v>5050100230</v>
      </c>
      <c r="G133" s="44" t="s">
        <v>90</v>
      </c>
      <c r="H133" s="11">
        <f>H134</f>
        <v>2127.2</v>
      </c>
      <c r="I133" s="11">
        <f>I134</f>
        <v>2126.6</v>
      </c>
      <c r="J133" s="11">
        <f>J134</f>
        <v>2211.7</v>
      </c>
      <c r="K133" s="10"/>
      <c r="L133" s="10"/>
    </row>
    <row r="134" spans="1:12" ht="21" customHeight="1">
      <c r="A134" s="49" t="s">
        <v>58</v>
      </c>
      <c r="B134" s="48" t="s">
        <v>87</v>
      </c>
      <c r="C134" s="88">
        <v>977</v>
      </c>
      <c r="D134" s="49" t="s">
        <v>193</v>
      </c>
      <c r="E134" s="49" t="s">
        <v>182</v>
      </c>
      <c r="F134" s="51">
        <v>5050100230</v>
      </c>
      <c r="G134" s="21" t="s">
        <v>96</v>
      </c>
      <c r="H134" s="37">
        <f>2044.8+82.4</f>
        <v>2127.2</v>
      </c>
      <c r="I134" s="37">
        <v>2126.6</v>
      </c>
      <c r="J134" s="37">
        <v>2211.7</v>
      </c>
      <c r="K134" s="10"/>
      <c r="L134" s="10"/>
    </row>
    <row r="135" spans="1:12" ht="15.75">
      <c r="A135" s="33" t="s">
        <v>66</v>
      </c>
      <c r="B135" s="34" t="s">
        <v>43</v>
      </c>
      <c r="C135" s="90">
        <v>977</v>
      </c>
      <c r="D135" s="104" t="s">
        <v>193</v>
      </c>
      <c r="E135" s="33" t="s">
        <v>185</v>
      </c>
      <c r="F135" s="43"/>
      <c r="G135" s="52"/>
      <c r="H135" s="36">
        <f>H136+H139</f>
        <v>3080.1000000000004</v>
      </c>
      <c r="I135" s="36">
        <f>I136+I139</f>
        <v>3230</v>
      </c>
      <c r="J135" s="36">
        <f>J136+J139</f>
        <v>3377.6000000000004</v>
      </c>
      <c r="K135" s="10"/>
      <c r="L135" s="10"/>
    </row>
    <row r="136" spans="1:12" ht="90" customHeight="1">
      <c r="A136" s="20" t="s">
        <v>114</v>
      </c>
      <c r="B136" s="7" t="s">
        <v>118</v>
      </c>
      <c r="C136" s="89">
        <v>977</v>
      </c>
      <c r="D136" s="20" t="s">
        <v>193</v>
      </c>
      <c r="E136" s="20" t="s">
        <v>185</v>
      </c>
      <c r="F136" s="21" t="s">
        <v>148</v>
      </c>
      <c r="G136" s="18"/>
      <c r="H136" s="11">
        <f>H138</f>
        <v>1495.9</v>
      </c>
      <c r="I136" s="11">
        <f>I138</f>
        <v>1568.7</v>
      </c>
      <c r="J136" s="11">
        <f>J138</f>
        <v>1640.4</v>
      </c>
      <c r="K136" s="10"/>
      <c r="L136" s="10"/>
    </row>
    <row r="137" spans="1:12" ht="31.5" customHeight="1">
      <c r="A137" s="20" t="s">
        <v>115</v>
      </c>
      <c r="B137" s="7" t="s">
        <v>103</v>
      </c>
      <c r="C137" s="89">
        <v>977</v>
      </c>
      <c r="D137" s="20" t="s">
        <v>193</v>
      </c>
      <c r="E137" s="20" t="s">
        <v>185</v>
      </c>
      <c r="F137" s="21" t="s">
        <v>148</v>
      </c>
      <c r="G137" s="18">
        <v>300</v>
      </c>
      <c r="H137" s="11">
        <f>H138</f>
        <v>1495.9</v>
      </c>
      <c r="I137" s="11">
        <f>I138</f>
        <v>1568.7</v>
      </c>
      <c r="J137" s="11">
        <f>J138</f>
        <v>1640.4</v>
      </c>
      <c r="K137" s="10"/>
      <c r="L137" s="10"/>
    </row>
    <row r="138" spans="1:12" ht="31.5">
      <c r="A138" s="49" t="s">
        <v>116</v>
      </c>
      <c r="B138" s="48" t="s">
        <v>91</v>
      </c>
      <c r="C138" s="88">
        <v>977</v>
      </c>
      <c r="D138" s="21" t="s">
        <v>193</v>
      </c>
      <c r="E138" s="49" t="s">
        <v>185</v>
      </c>
      <c r="F138" s="21" t="s">
        <v>148</v>
      </c>
      <c r="G138" s="51">
        <v>310</v>
      </c>
      <c r="H138" s="37">
        <v>1495.9</v>
      </c>
      <c r="I138" s="37">
        <v>1568.7</v>
      </c>
      <c r="J138" s="37">
        <v>1640.4</v>
      </c>
      <c r="K138" s="10"/>
      <c r="L138" s="10"/>
    </row>
    <row r="139" spans="1:12" ht="66.75" customHeight="1">
      <c r="A139" s="20" t="s">
        <v>119</v>
      </c>
      <c r="B139" s="69" t="s">
        <v>120</v>
      </c>
      <c r="C139" s="126">
        <v>977</v>
      </c>
      <c r="D139" s="20" t="s">
        <v>193</v>
      </c>
      <c r="E139" s="20" t="s">
        <v>185</v>
      </c>
      <c r="F139" s="70" t="s">
        <v>149</v>
      </c>
      <c r="G139" s="18">
        <v>300</v>
      </c>
      <c r="H139" s="11">
        <f>H140</f>
        <v>1584.2</v>
      </c>
      <c r="I139" s="11">
        <f>I140</f>
        <v>1661.3</v>
      </c>
      <c r="J139" s="11">
        <f>J140</f>
        <v>1737.2</v>
      </c>
      <c r="K139" s="10"/>
      <c r="L139" s="10"/>
    </row>
    <row r="140" spans="1:12" ht="31.5" customHeight="1">
      <c r="A140" s="21" t="s">
        <v>121</v>
      </c>
      <c r="B140" s="63" t="s">
        <v>103</v>
      </c>
      <c r="C140" s="127">
        <v>977</v>
      </c>
      <c r="D140" s="21" t="s">
        <v>193</v>
      </c>
      <c r="E140" s="21" t="s">
        <v>185</v>
      </c>
      <c r="F140" s="71" t="s">
        <v>149</v>
      </c>
      <c r="G140" s="13">
        <v>320</v>
      </c>
      <c r="H140" s="12">
        <v>1584.2</v>
      </c>
      <c r="I140" s="12">
        <v>1661.3</v>
      </c>
      <c r="J140" s="12">
        <v>1737.2</v>
      </c>
      <c r="K140" s="10"/>
      <c r="L140" s="10"/>
    </row>
    <row r="141" spans="1:12" ht="18.75" customHeight="1">
      <c r="A141" s="29" t="s">
        <v>55</v>
      </c>
      <c r="B141" s="30" t="s">
        <v>5</v>
      </c>
      <c r="C141" s="91">
        <v>977</v>
      </c>
      <c r="D141" s="107" t="s">
        <v>187</v>
      </c>
      <c r="E141" s="29" t="s">
        <v>180</v>
      </c>
      <c r="F141" s="31"/>
      <c r="G141" s="31"/>
      <c r="H141" s="32">
        <f aca="true" t="shared" si="16" ref="H141:J142">H142</f>
        <v>262.8</v>
      </c>
      <c r="I141" s="32">
        <f t="shared" si="16"/>
        <v>288.2</v>
      </c>
      <c r="J141" s="32">
        <f t="shared" si="16"/>
        <v>317</v>
      </c>
      <c r="K141" s="10"/>
      <c r="L141" s="10"/>
    </row>
    <row r="142" spans="1:12" ht="18.75" customHeight="1">
      <c r="A142" s="33" t="s">
        <v>67</v>
      </c>
      <c r="B142" s="34" t="s">
        <v>154</v>
      </c>
      <c r="C142" s="90">
        <v>977</v>
      </c>
      <c r="D142" s="104" t="s">
        <v>187</v>
      </c>
      <c r="E142" s="33" t="s">
        <v>179</v>
      </c>
      <c r="F142" s="35"/>
      <c r="G142" s="35"/>
      <c r="H142" s="36">
        <f t="shared" si="16"/>
        <v>262.8</v>
      </c>
      <c r="I142" s="36">
        <f t="shared" si="16"/>
        <v>288.2</v>
      </c>
      <c r="J142" s="36">
        <f t="shared" si="16"/>
        <v>317</v>
      </c>
      <c r="K142" s="10"/>
      <c r="L142" s="10"/>
    </row>
    <row r="143" spans="1:12" ht="104.25" customHeight="1">
      <c r="A143" s="20" t="s">
        <v>68</v>
      </c>
      <c r="B143" s="137" t="s">
        <v>263</v>
      </c>
      <c r="C143" s="131">
        <v>977</v>
      </c>
      <c r="D143" s="44" t="s">
        <v>187</v>
      </c>
      <c r="E143" s="44" t="s">
        <v>179</v>
      </c>
      <c r="F143" s="42">
        <v>5120000240</v>
      </c>
      <c r="G143" s="42"/>
      <c r="H143" s="11">
        <f>H145</f>
        <v>262.8</v>
      </c>
      <c r="I143" s="11">
        <f>I145</f>
        <v>288.2</v>
      </c>
      <c r="J143" s="11">
        <f>J145</f>
        <v>317</v>
      </c>
      <c r="K143" s="10"/>
      <c r="L143" s="10"/>
    </row>
    <row r="144" spans="1:12" ht="36.75" customHeight="1">
      <c r="A144" s="20" t="s">
        <v>59</v>
      </c>
      <c r="B144" s="7" t="s">
        <v>163</v>
      </c>
      <c r="C144" s="89">
        <v>977</v>
      </c>
      <c r="D144" s="44" t="s">
        <v>187</v>
      </c>
      <c r="E144" s="44" t="s">
        <v>179</v>
      </c>
      <c r="F144" s="42">
        <v>5120000240</v>
      </c>
      <c r="G144" s="42">
        <v>200</v>
      </c>
      <c r="H144" s="11">
        <f>H145</f>
        <v>262.8</v>
      </c>
      <c r="I144" s="11">
        <f>I145</f>
        <v>288.2</v>
      </c>
      <c r="J144" s="11">
        <f>J145</f>
        <v>317</v>
      </c>
      <c r="K144" s="10"/>
      <c r="L144" s="10"/>
    </row>
    <row r="145" spans="1:12" ht="38.25" customHeight="1">
      <c r="A145" s="49" t="s">
        <v>104</v>
      </c>
      <c r="B145" s="48" t="s">
        <v>89</v>
      </c>
      <c r="C145" s="88">
        <v>977</v>
      </c>
      <c r="D145" s="49" t="s">
        <v>187</v>
      </c>
      <c r="E145" s="49" t="s">
        <v>179</v>
      </c>
      <c r="F145" s="51">
        <v>5120000240</v>
      </c>
      <c r="G145" s="51">
        <v>240</v>
      </c>
      <c r="H145" s="37">
        <v>262.8</v>
      </c>
      <c r="I145" s="37">
        <v>288.2</v>
      </c>
      <c r="J145" s="37">
        <v>317</v>
      </c>
      <c r="K145" s="10"/>
      <c r="L145" s="10"/>
    </row>
    <row r="146" spans="1:12" ht="15" customHeight="1">
      <c r="A146" s="21"/>
      <c r="B146" s="22"/>
      <c r="C146" s="88"/>
      <c r="D146" s="21"/>
      <c r="E146" s="21"/>
      <c r="F146" s="13"/>
      <c r="G146" s="13"/>
      <c r="H146" s="12"/>
      <c r="I146" s="12"/>
      <c r="J146" s="12"/>
      <c r="K146" s="10"/>
      <c r="L146" s="10"/>
    </row>
    <row r="147" spans="1:12" ht="17.25" customHeight="1">
      <c r="A147" s="25" t="s">
        <v>69</v>
      </c>
      <c r="B147" s="26" t="s">
        <v>54</v>
      </c>
      <c r="C147" s="90">
        <v>977</v>
      </c>
      <c r="D147" s="104" t="s">
        <v>190</v>
      </c>
      <c r="E147" s="33" t="s">
        <v>180</v>
      </c>
      <c r="F147" s="85"/>
      <c r="G147" s="85"/>
      <c r="H147" s="36">
        <f aca="true" t="shared" si="17" ref="H147:J148">H148</f>
        <v>900</v>
      </c>
      <c r="I147" s="36">
        <f t="shared" si="17"/>
        <v>1030</v>
      </c>
      <c r="J147" s="36">
        <f t="shared" si="17"/>
        <v>1060</v>
      </c>
      <c r="K147" s="10"/>
      <c r="L147" s="10"/>
    </row>
    <row r="148" spans="1:12" ht="17.25" customHeight="1">
      <c r="A148" s="25" t="s">
        <v>70</v>
      </c>
      <c r="B148" s="26" t="s">
        <v>77</v>
      </c>
      <c r="C148" s="90">
        <v>977</v>
      </c>
      <c r="D148" s="104" t="s">
        <v>190</v>
      </c>
      <c r="E148" s="33" t="s">
        <v>181</v>
      </c>
      <c r="F148" s="85"/>
      <c r="G148" s="85"/>
      <c r="H148" s="36">
        <f t="shared" si="17"/>
        <v>900</v>
      </c>
      <c r="I148" s="36">
        <f t="shared" si="17"/>
        <v>1030</v>
      </c>
      <c r="J148" s="36">
        <f t="shared" si="17"/>
        <v>1060</v>
      </c>
      <c r="K148" s="10"/>
      <c r="L148" s="10"/>
    </row>
    <row r="149" spans="1:12" ht="90.75" customHeight="1">
      <c r="A149" s="9" t="s">
        <v>71</v>
      </c>
      <c r="B149" s="7" t="s">
        <v>262</v>
      </c>
      <c r="C149" s="89">
        <v>977</v>
      </c>
      <c r="D149" s="44" t="s">
        <v>190</v>
      </c>
      <c r="E149" s="44" t="s">
        <v>181</v>
      </c>
      <c r="F149" s="75">
        <v>4570100250</v>
      </c>
      <c r="G149" s="75"/>
      <c r="H149" s="11">
        <f>H151</f>
        <v>900</v>
      </c>
      <c r="I149" s="11">
        <f>I151</f>
        <v>1030</v>
      </c>
      <c r="J149" s="11">
        <f>J151</f>
        <v>1060</v>
      </c>
      <c r="K149" s="10"/>
      <c r="L149" s="10"/>
    </row>
    <row r="150" spans="1:12" ht="31.5" customHeight="1">
      <c r="A150" s="9" t="s">
        <v>72</v>
      </c>
      <c r="B150" s="7" t="s">
        <v>163</v>
      </c>
      <c r="C150" s="89">
        <v>977</v>
      </c>
      <c r="D150" s="44" t="s">
        <v>190</v>
      </c>
      <c r="E150" s="44" t="s">
        <v>181</v>
      </c>
      <c r="F150" s="75">
        <v>4570100250</v>
      </c>
      <c r="G150" s="75">
        <v>200</v>
      </c>
      <c r="H150" s="11">
        <f>H151</f>
        <v>900</v>
      </c>
      <c r="I150" s="11">
        <f>I151</f>
        <v>1030</v>
      </c>
      <c r="J150" s="11">
        <f>J151</f>
        <v>1060</v>
      </c>
      <c r="K150" s="10"/>
      <c r="L150" s="10"/>
    </row>
    <row r="151" spans="1:12" ht="39" customHeight="1">
      <c r="A151" s="8" t="s">
        <v>105</v>
      </c>
      <c r="B151" s="48" t="s">
        <v>89</v>
      </c>
      <c r="C151" s="88">
        <v>977</v>
      </c>
      <c r="D151" s="21" t="s">
        <v>190</v>
      </c>
      <c r="E151" s="21" t="s">
        <v>181</v>
      </c>
      <c r="F151" s="81">
        <v>4570100250</v>
      </c>
      <c r="G151" s="81">
        <v>240</v>
      </c>
      <c r="H151" s="12">
        <v>900</v>
      </c>
      <c r="I151" s="12">
        <v>1030</v>
      </c>
      <c r="J151" s="12">
        <v>1060</v>
      </c>
      <c r="K151" s="10"/>
      <c r="L151" s="10"/>
    </row>
    <row r="152" spans="1:12" ht="21" customHeight="1">
      <c r="A152" s="8"/>
      <c r="B152" s="48"/>
      <c r="C152" s="88"/>
      <c r="D152" s="21"/>
      <c r="E152" s="21"/>
      <c r="F152" s="81"/>
      <c r="G152" s="81"/>
      <c r="H152" s="12"/>
      <c r="I152" s="12"/>
      <c r="J152" s="12"/>
      <c r="K152" s="10"/>
      <c r="L152" s="10"/>
    </row>
    <row r="153" spans="1:12" ht="15.75">
      <c r="A153" s="21"/>
      <c r="B153" s="14" t="s">
        <v>208</v>
      </c>
      <c r="C153" s="20"/>
      <c r="D153" s="13"/>
      <c r="E153" s="13"/>
      <c r="F153" s="13"/>
      <c r="G153" s="13"/>
      <c r="H153" s="11">
        <f>H10+H30</f>
        <v>36601.1</v>
      </c>
      <c r="I153" s="11">
        <f>I10+I30</f>
        <v>39288</v>
      </c>
      <c r="J153" s="11">
        <f>J10+J30</f>
        <v>42216.6</v>
      </c>
      <c r="K153" s="10"/>
      <c r="L153" s="10"/>
    </row>
    <row r="154" spans="1:10" ht="15.75">
      <c r="A154" s="15"/>
      <c r="B154" s="16"/>
      <c r="C154" s="128"/>
      <c r="D154" s="118"/>
      <c r="E154" s="118"/>
      <c r="F154" s="119"/>
      <c r="G154" s="119"/>
      <c r="H154" s="120"/>
      <c r="I154" s="120"/>
      <c r="J154" s="120"/>
    </row>
    <row r="155" spans="1:10" ht="15.75">
      <c r="A155" s="15"/>
      <c r="B155" s="16" t="s">
        <v>162</v>
      </c>
      <c r="C155" s="128"/>
      <c r="D155" s="54"/>
      <c r="E155" s="118"/>
      <c r="F155" s="119"/>
      <c r="H155" s="119" t="s">
        <v>166</v>
      </c>
      <c r="I155" s="120"/>
      <c r="J155" s="120"/>
    </row>
    <row r="156" spans="1:8" ht="15.75">
      <c r="A156" s="15"/>
      <c r="B156" s="16"/>
      <c r="C156" s="128"/>
      <c r="D156" s="54"/>
      <c r="E156" s="118"/>
      <c r="F156" s="119"/>
      <c r="G156" s="119"/>
      <c r="H156" s="119"/>
    </row>
    <row r="158" ht="15.75">
      <c r="H158" s="121"/>
    </row>
  </sheetData>
  <sheetProtection/>
  <mergeCells count="7">
    <mergeCell ref="A5:H5"/>
    <mergeCell ref="A6:H6"/>
    <mergeCell ref="A7:H7"/>
    <mergeCell ref="H1:J1"/>
    <mergeCell ref="H2:J2"/>
    <mergeCell ref="H4:J4"/>
    <mergeCell ref="H3:J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Ведомственная_2023-2025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2022-12-19T12:30:03Z</cp:lastPrinted>
  <dcterms:created xsi:type="dcterms:W3CDTF">2006-12-21T11:37:10Z</dcterms:created>
  <dcterms:modified xsi:type="dcterms:W3CDTF">2022-12-19T12:33:06Z</dcterms:modified>
  <cp:category/>
  <cp:version/>
  <cp:contentType/>
  <cp:contentStatus/>
</cp:coreProperties>
</file>