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745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<sst xmlns="http://schemas.openxmlformats.org/spreadsheetml/2006/main" count="59" uniqueCount="58">
  <si>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№    п/п</t>
  </si>
  <si>
    <t>Источники  доходов</t>
  </si>
  <si>
    <t>Код статьи</t>
  </si>
  <si>
    <t>000 1 00 00000 00 0000 000</t>
  </si>
  <si>
    <t>I</t>
  </si>
  <si>
    <t>II</t>
  </si>
  <si>
    <t>000 1 16 00000 00 0000 000</t>
  </si>
  <si>
    <t>ИТОГО ДОХОДОВ</t>
  </si>
  <si>
    <t xml:space="preserve">            </t>
  </si>
  <si>
    <t xml:space="preserve">План на год, тыс. руб. </t>
  </si>
  <si>
    <t>Фактически поступило, тыс. руб.</t>
  </si>
  <si>
    <t>% исполнения</t>
  </si>
  <si>
    <t>000 2 02 30000 00 0000 150</t>
  </si>
  <si>
    <t>977 2 02 30024 03 0100 150</t>
  </si>
  <si>
    <t>977 2 02 30024 03 0200 150</t>
  </si>
  <si>
    <t>977 2 02 30027 03 0100 150</t>
  </si>
  <si>
    <t>977 2 02 30027 03 0200 150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</si>
  <si>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 и составлению протоколов об административных правонарушениях</t>
  </si>
  <si>
    <t>Субвенции бюджетам внутригородских муниципальных образований  Санкт-Петербурга на содержание ребенка в семье опекуна и приемной семье.</t>
  </si>
  <si>
    <t xml:space="preserve"> Субвенции бюджетам внутригородских муниципальных образований Санкт-Петербурга на вознаграждение, причитающееся приемному родителю</t>
  </si>
  <si>
    <t>Возврат прочих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</si>
  <si>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977 2 19 60010 03 0000 150</t>
  </si>
  <si>
    <t>000 2 19 00000 00 0000 000</t>
  </si>
  <si>
    <t>НАЛОГИ НА  ПРИБЫЛЬ, ДОХОДЫ</t>
  </si>
  <si>
    <t xml:space="preserve">Налог на доходы физических лиц 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</si>
  <si>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</si>
  <si>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</si>
  <si>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000 1 01 00000 00 0000 000</t>
  </si>
  <si>
    <t>182 1 01 02000 01 0000 110</t>
  </si>
  <si>
    <t>182 1 01 02010 01 0000 110</t>
  </si>
  <si>
    <t>000 2 00 00000 00 0000 000</t>
  </si>
  <si>
    <t>000 202 00000 00 0000 000</t>
  </si>
  <si>
    <t>000 2 02 30024 03 0000 150</t>
  </si>
  <si>
    <t>Штрафы, санкции, возмещение ущерба</t>
  </si>
  <si>
    <t xml:space="preserve"> МО МО Дворцовый округ</t>
  </si>
  <si>
    <t>Приложение № 1</t>
  </si>
  <si>
    <t>Главный бухгалтер                                                                                            Т.А. Шукшина</t>
  </si>
  <si>
    <t>000 1 13 00000 00 0000 000</t>
  </si>
  <si>
    <t>Доходы от оказания платных услуг и компенсации затрат государства</t>
  </si>
  <si>
    <t>977 113 02993 03 0200 130</t>
  </si>
  <si>
    <t>Другие виды прочих доходов от компенсации затрат
бюджетов внутригородских муниципальных образований
Санкт-Петербурга</t>
  </si>
  <si>
    <t>000 1 14 00000 00 0000 000</t>
  </si>
  <si>
    <t>III</t>
  </si>
  <si>
    <t xml:space="preserve">Доходы от продажи материальных и нематериальных активов
</t>
  </si>
  <si>
    <t>977 114 02033 03 0000 410</t>
  </si>
  <si>
    <t>977 1160709003 0000 140</t>
  </si>
  <si>
    <t>Иные штрафы, неустойки, пени, уплаченные в соответствии
с законом или договором в случае неисполнения или
ненадлежащего исполнения обязательств перед
муниципальным органом, (муниципальным казенным
учреждением) внутригородского муниципального
образования города федерального значения</t>
  </si>
  <si>
    <t>и.о.главы местной администрации                                                                 А.Ю. Скорописов</t>
  </si>
  <si>
    <t>к  Решению МС</t>
  </si>
  <si>
    <t>Отчет об исполнении доходной части бюджета МО МО Дворцовый округ за 2023 года</t>
  </si>
  <si>
    <t xml:space="preserve">от _ 2024  № </t>
  </si>
  <si>
    <t>НАЛОГОВЫЕ И НЕНАЛОГОВЫЕ ДОХОДЫ</t>
  </si>
  <si>
    <t>Субвенции бюджетам бюджетной системы Российской Федерации</t>
  </si>
  <si>
    <t>Субвенции бюджетам внутригородских муниципальных образований
городов федерального значения на выполнение передаваемых полномочий
субъектов Российской Федерации</t>
  </si>
  <si>
    <t>Субвенции бюджетам внутригородских муниципальных образований Санкт Петербурга на выполнение отдельных государственных полномочий СанктПетербурга по организации и осуществлению деятельности по опеке и
попечительству</t>
  </si>
  <si>
    <t>Доходы от реализации иного имущества, находящегося в
муницпальной собственности внутригородских
муниципальных образований городов федерального
значения  (за исключением
имущества муниципальных бюджетных и автономных
учреждений, а также имущества муниципальных
унитарных предприятий, в том числе казенных), в части
реализации основных средств по указанному имуществу</t>
  </si>
  <si>
    <t>БЕЗВОЗМЕЗДНЫЕ ПОСТУПЛЕНИЯ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</si>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</sst>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0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Arial"/>
      <family val="2"/>
    </font>
    <font>
      <sz val="12"/>
      <name val="Times New Roman CYR"/>
      <family val="0"/>
    </font>
    <font>
      <sz val="8"/>
      <name val="Calibri"/>
      <family val="2"/>
    </font>
    <font>
      <sz val="11"/>
      <name val="Times New Roman Cyr"/>
      <family val="1"/>
    </font>
    <font>
      <sz val="11"/>
      <name val="Arial"/>
      <family val="2"/>
    </font>
    <font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Alignment="1">
      <alignment horizontal="left" vertical="top" wrapText="1"/>
    </xf>
    <xf numFmtId="16" fontId="7" fillId="0" borderId="12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175" fontId="8" fillId="0" borderId="0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left" vertical="top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left" vertical="top" wrapText="1"/>
    </xf>
    <xf numFmtId="4" fontId="7" fillId="0" borderId="0" xfId="0" applyNumberFormat="1" applyFont="1" applyAlignment="1">
      <alignment horizontal="left" vertical="top" wrapText="1"/>
    </xf>
    <xf numFmtId="4" fontId="2" fillId="0" borderId="0" xfId="0" applyNumberFormat="1" applyFont="1" applyBorder="1" applyAlignment="1">
      <alignment horizontal="left" vertical="top" wrapText="1"/>
    </xf>
    <xf numFmtId="174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2" fillId="0" borderId="11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top" wrapText="1"/>
      <protection/>
    </xf>
    <xf numFmtId="2" fontId="8" fillId="0" borderId="11" xfId="0" applyNumberFormat="1" applyFont="1" applyFill="1" applyBorder="1" applyAlignment="1" applyProtection="1">
      <alignment horizontal="center" vertical="top" wrapText="1"/>
      <protection/>
    </xf>
    <xf numFmtId="2" fontId="10" fillId="0" borderId="11" xfId="0" applyNumberFormat="1" applyFont="1" applyFill="1" applyBorder="1" applyAlignment="1" applyProtection="1">
      <alignment horizontal="center" vertical="center" wrapText="1"/>
      <protection/>
    </xf>
    <xf numFmtId="2" fontId="8" fillId="0" borderId="11" xfId="0" applyNumberFormat="1" applyFont="1" applyFill="1" applyBorder="1" applyAlignment="1" applyProtection="1">
      <alignment horizontal="center" vertical="center" wrapText="1"/>
      <protection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0" xfId="0" applyFont="1" applyFill="1" applyAlignment="1">
      <alignment/>
    </xf>
    <xf numFmtId="174" fontId="10" fillId="0" borderId="13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49" fillId="0" borderId="11" xfId="0" applyNumberFormat="1" applyFont="1" applyFill="1" applyBorder="1" applyAlignment="1" applyProtection="1">
      <alignment horizontal="justify" wrapText="1"/>
      <protection/>
    </xf>
    <xf numFmtId="0" fontId="8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174" fontId="8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15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SheetLayoutView="75" zoomScalePageLayoutView="0" workbookViewId="0" topLeftCell="A1">
      <selection activeCell="C18" sqref="C18"/>
    </sheetView>
  </sheetViews>
  <sheetFormatPr defaultColWidth="9.140625" defaultRowHeight="15"/>
  <cols>
    <col min="1" max="1" width="5.421875" style="1" customWidth="1"/>
    <col min="2" max="2" width="27.140625" style="1" customWidth="1"/>
    <col min="3" max="3" width="56.140625" style="2" customWidth="1"/>
    <col min="4" max="4" width="12.57421875" style="31" customWidth="1"/>
    <col min="5" max="5" width="10.140625" style="31" customWidth="1"/>
    <col min="6" max="16384" width="9.140625" style="2" customWidth="1"/>
  </cols>
  <sheetData>
    <row r="1" spans="1:6" ht="15.75">
      <c r="A1" s="50"/>
      <c r="B1" s="50"/>
      <c r="C1" s="50"/>
      <c r="D1" s="59" t="s">
        <v>35</v>
      </c>
      <c r="E1" s="60"/>
      <c r="F1" s="60"/>
    </row>
    <row r="2" spans="1:6" ht="15.75">
      <c r="A2" s="50"/>
      <c r="B2" s="50"/>
      <c r="C2" s="50"/>
      <c r="D2" s="59" t="s">
        <v>48</v>
      </c>
      <c r="E2" s="60"/>
      <c r="F2" s="60"/>
    </row>
    <row r="3" spans="1:6" ht="15.75">
      <c r="A3" s="59" t="s">
        <v>34</v>
      </c>
      <c r="B3" s="60"/>
      <c r="C3" s="60"/>
      <c r="D3" s="60"/>
      <c r="E3" s="60"/>
      <c r="F3" s="60"/>
    </row>
    <row r="4" spans="1:6" ht="15.75">
      <c r="A4" s="50"/>
      <c r="B4" s="50"/>
      <c r="C4" s="50"/>
      <c r="D4" s="59" t="s">
        <v>50</v>
      </c>
      <c r="E4" s="60"/>
      <c r="F4" s="60"/>
    </row>
    <row r="5" spans="4:6" ht="15.75" customHeight="1">
      <c r="D5" s="77"/>
      <c r="E5" s="77"/>
      <c r="F5" s="77"/>
    </row>
    <row r="6" spans="1:6" ht="21" customHeight="1">
      <c r="A6" s="78" t="s">
        <v>49</v>
      </c>
      <c r="B6" s="78"/>
      <c r="C6" s="78"/>
      <c r="D6" s="78"/>
      <c r="E6" s="78"/>
      <c r="F6" s="78"/>
    </row>
    <row r="7" spans="1:6" ht="18.75">
      <c r="A7" s="64" t="s">
        <v>8</v>
      </c>
      <c r="B7" s="64"/>
      <c r="C7" s="65"/>
      <c r="D7" s="65"/>
      <c r="E7" s="66"/>
      <c r="F7" s="66"/>
    </row>
    <row r="8" spans="1:6" ht="15" customHeight="1">
      <c r="A8" s="3"/>
      <c r="B8" s="3"/>
      <c r="C8" s="4"/>
      <c r="D8" s="22"/>
      <c r="E8" s="22"/>
      <c r="F8" s="4"/>
    </row>
    <row r="9" spans="1:10" ht="22.5" customHeight="1">
      <c r="A9" s="67" t="s">
        <v>0</v>
      </c>
      <c r="B9" s="69" t="s">
        <v>2</v>
      </c>
      <c r="C9" s="69" t="s">
        <v>1</v>
      </c>
      <c r="D9" s="71" t="s">
        <v>9</v>
      </c>
      <c r="E9" s="73" t="s">
        <v>10</v>
      </c>
      <c r="F9" s="75" t="s">
        <v>11</v>
      </c>
      <c r="G9" s="5"/>
      <c r="H9" s="6"/>
      <c r="I9" s="6"/>
      <c r="J9" s="6"/>
    </row>
    <row r="10" spans="1:10" ht="20.25" customHeight="1">
      <c r="A10" s="68"/>
      <c r="B10" s="70"/>
      <c r="C10" s="70"/>
      <c r="D10" s="72"/>
      <c r="E10" s="74"/>
      <c r="F10" s="76"/>
      <c r="G10" s="5"/>
      <c r="H10" s="6"/>
      <c r="I10" s="6"/>
      <c r="J10" s="6"/>
    </row>
    <row r="11" spans="1:11" ht="20.25" customHeight="1">
      <c r="A11" s="7"/>
      <c r="B11" s="41" t="s">
        <v>3</v>
      </c>
      <c r="C11" s="52" t="s">
        <v>51</v>
      </c>
      <c r="D11" s="23">
        <f>D12+D19+D15+D17</f>
        <v>29531.4</v>
      </c>
      <c r="E11" s="23">
        <f>E12+E19+E15+E17</f>
        <v>28280.2</v>
      </c>
      <c r="F11" s="23">
        <f>F12+F19+F15+F17</f>
        <v>89.68724814942739</v>
      </c>
      <c r="G11" s="5"/>
      <c r="H11" s="6"/>
      <c r="I11" s="6"/>
      <c r="J11" s="6"/>
      <c r="K11" s="9"/>
    </row>
    <row r="12" spans="1:11" ht="18" customHeight="1">
      <c r="A12" s="20" t="s">
        <v>4</v>
      </c>
      <c r="B12" s="41" t="s">
        <v>27</v>
      </c>
      <c r="C12" s="36" t="s">
        <v>23</v>
      </c>
      <c r="D12" s="24">
        <f aca="true" t="shared" si="0" ref="D12:F13">D13</f>
        <v>29531.4</v>
      </c>
      <c r="E12" s="24">
        <f t="shared" si="0"/>
        <v>26485.9</v>
      </c>
      <c r="F12" s="8">
        <f>E12/D12*100</f>
        <v>89.68724814942739</v>
      </c>
      <c r="G12" s="5"/>
      <c r="H12" s="6"/>
      <c r="I12" s="6"/>
      <c r="J12" s="6"/>
      <c r="K12" s="9"/>
    </row>
    <row r="13" spans="1:11" ht="30" customHeight="1">
      <c r="A13" s="10"/>
      <c r="B13" s="41" t="s">
        <v>28</v>
      </c>
      <c r="C13" s="37" t="s">
        <v>24</v>
      </c>
      <c r="D13" s="25">
        <f>D14</f>
        <v>29531.4</v>
      </c>
      <c r="E13" s="25">
        <f t="shared" si="0"/>
        <v>26485.9</v>
      </c>
      <c r="F13" s="25">
        <f t="shared" si="0"/>
        <v>89.68724814942739</v>
      </c>
      <c r="G13" s="5"/>
      <c r="H13" s="6"/>
      <c r="I13" s="6"/>
      <c r="J13" s="6"/>
      <c r="K13" s="9"/>
    </row>
    <row r="14" spans="1:11" ht="124.5" customHeight="1">
      <c r="A14" s="10"/>
      <c r="B14" s="42" t="s">
        <v>29</v>
      </c>
      <c r="C14" s="38" t="s">
        <v>57</v>
      </c>
      <c r="D14" s="26">
        <v>29531.4</v>
      </c>
      <c r="E14" s="26">
        <v>26485.9</v>
      </c>
      <c r="F14" s="34">
        <f>E14/D14*100</f>
        <v>89.68724814942739</v>
      </c>
      <c r="G14" s="5"/>
      <c r="H14" s="6"/>
      <c r="I14" s="6"/>
      <c r="J14" s="6"/>
      <c r="K14" s="9"/>
    </row>
    <row r="15" spans="1:11" ht="37.5" customHeight="1">
      <c r="A15" s="20" t="s">
        <v>5</v>
      </c>
      <c r="B15" s="41" t="s">
        <v>37</v>
      </c>
      <c r="C15" s="37" t="s">
        <v>38</v>
      </c>
      <c r="D15" s="25">
        <f>D16</f>
        <v>0</v>
      </c>
      <c r="E15" s="25">
        <f>E16</f>
        <v>110.8</v>
      </c>
      <c r="F15" s="25">
        <f>F16</f>
        <v>0</v>
      </c>
      <c r="G15" s="5"/>
      <c r="H15" s="6"/>
      <c r="I15" s="6"/>
      <c r="J15" s="6"/>
      <c r="K15" s="9"/>
    </row>
    <row r="16" spans="1:11" ht="64.5" customHeight="1">
      <c r="A16" s="10"/>
      <c r="B16" s="42" t="s">
        <v>39</v>
      </c>
      <c r="C16" s="38" t="s">
        <v>40</v>
      </c>
      <c r="D16" s="26">
        <v>0</v>
      </c>
      <c r="E16" s="26">
        <v>110.8</v>
      </c>
      <c r="F16" s="51">
        <v>0</v>
      </c>
      <c r="G16" s="5"/>
      <c r="H16" s="6"/>
      <c r="I16" s="6"/>
      <c r="J16" s="6"/>
      <c r="K16" s="9"/>
    </row>
    <row r="17" spans="1:11" ht="64.5" customHeight="1">
      <c r="A17" s="20" t="s">
        <v>42</v>
      </c>
      <c r="B17" s="41" t="s">
        <v>41</v>
      </c>
      <c r="C17" s="37" t="s">
        <v>43</v>
      </c>
      <c r="D17" s="25">
        <f>D18</f>
        <v>0</v>
      </c>
      <c r="E17" s="25">
        <f>E18</f>
        <v>1677.5</v>
      </c>
      <c r="F17" s="25">
        <f>F18</f>
        <v>0</v>
      </c>
      <c r="G17" s="5"/>
      <c r="H17" s="6"/>
      <c r="I17" s="6"/>
      <c r="J17" s="6"/>
      <c r="K17" s="9"/>
    </row>
    <row r="18" spans="1:11" ht="148.5" customHeight="1">
      <c r="A18" s="10"/>
      <c r="B18" s="42" t="s">
        <v>44</v>
      </c>
      <c r="C18" s="38" t="s">
        <v>55</v>
      </c>
      <c r="D18" s="26">
        <v>0</v>
      </c>
      <c r="E18" s="26">
        <v>1677.5</v>
      </c>
      <c r="F18" s="51">
        <v>0</v>
      </c>
      <c r="G18" s="5"/>
      <c r="H18" s="6"/>
      <c r="I18" s="6"/>
      <c r="J18" s="6"/>
      <c r="K18" s="9"/>
    </row>
    <row r="19" spans="1:11" ht="49.5" customHeight="1">
      <c r="A19" s="10"/>
      <c r="B19" s="41" t="s">
        <v>6</v>
      </c>
      <c r="C19" s="37" t="s">
        <v>33</v>
      </c>
      <c r="D19" s="25">
        <f>D20</f>
        <v>0</v>
      </c>
      <c r="E19" s="25">
        <f>E20</f>
        <v>6</v>
      </c>
      <c r="F19" s="25">
        <v>0</v>
      </c>
      <c r="G19" s="5"/>
      <c r="H19" s="6"/>
      <c r="I19" s="6"/>
      <c r="J19" s="6"/>
      <c r="K19" s="9"/>
    </row>
    <row r="20" spans="1:11" ht="117.75" customHeight="1">
      <c r="A20" s="10"/>
      <c r="B20" s="42" t="s">
        <v>45</v>
      </c>
      <c r="C20" s="49" t="s">
        <v>46</v>
      </c>
      <c r="D20" s="47">
        <v>0</v>
      </c>
      <c r="E20" s="47">
        <v>6</v>
      </c>
      <c r="F20" s="51">
        <v>0</v>
      </c>
      <c r="G20" s="5"/>
      <c r="H20" s="6"/>
      <c r="I20" s="6"/>
      <c r="J20" s="6"/>
      <c r="K20" s="9"/>
    </row>
    <row r="21" spans="1:11" ht="38.25" customHeight="1">
      <c r="A21" s="13" t="s">
        <v>5</v>
      </c>
      <c r="B21" s="41" t="s">
        <v>30</v>
      </c>
      <c r="C21" s="35" t="s">
        <v>56</v>
      </c>
      <c r="D21" s="25">
        <f aca="true" t="shared" si="1" ref="D21:F22">D22</f>
        <v>4231.8</v>
      </c>
      <c r="E21" s="25">
        <f>E22+E29</f>
        <v>2408</v>
      </c>
      <c r="F21" s="25">
        <f t="shared" si="1"/>
        <v>58.22108795311688</v>
      </c>
      <c r="G21" s="5"/>
      <c r="H21" s="6"/>
      <c r="I21" s="6"/>
      <c r="J21" s="6"/>
      <c r="K21" s="9"/>
    </row>
    <row r="22" spans="1:11" ht="45.75" customHeight="1">
      <c r="A22" s="10"/>
      <c r="B22" s="14" t="s">
        <v>31</v>
      </c>
      <c r="C22" s="36" t="s">
        <v>25</v>
      </c>
      <c r="D22" s="25">
        <f t="shared" si="1"/>
        <v>4231.8</v>
      </c>
      <c r="E22" s="25">
        <f t="shared" si="1"/>
        <v>2463.8</v>
      </c>
      <c r="F22" s="25">
        <f t="shared" si="1"/>
        <v>58.22108795311688</v>
      </c>
      <c r="G22" s="5"/>
      <c r="H22" s="6"/>
      <c r="I22" s="6"/>
      <c r="J22" s="6"/>
      <c r="K22" s="9"/>
    </row>
    <row r="23" spans="1:10" ht="30.75" customHeight="1">
      <c r="A23" s="11"/>
      <c r="B23" s="43" t="s">
        <v>12</v>
      </c>
      <c r="C23" s="35" t="s">
        <v>52</v>
      </c>
      <c r="D23" s="25">
        <f>D24+D27+D28</f>
        <v>4231.8</v>
      </c>
      <c r="E23" s="25">
        <f>E24+E27+E28</f>
        <v>2463.8</v>
      </c>
      <c r="F23" s="19">
        <f aca="true" t="shared" si="2" ref="F23:F28">E23/D23*100</f>
        <v>58.22108795311688</v>
      </c>
      <c r="G23" s="12"/>
      <c r="H23" s="6"/>
      <c r="I23" s="6"/>
      <c r="J23" s="6"/>
    </row>
    <row r="24" spans="1:10" ht="80.25" customHeight="1">
      <c r="A24" s="11"/>
      <c r="B24" s="44" t="s">
        <v>32</v>
      </c>
      <c r="C24" s="35" t="s">
        <v>53</v>
      </c>
      <c r="D24" s="24">
        <f>D25+D26</f>
        <v>1151.7</v>
      </c>
      <c r="E24" s="24">
        <f>E25+E26</f>
        <v>1140.5</v>
      </c>
      <c r="F24" s="19">
        <f t="shared" si="2"/>
        <v>99.02752452895719</v>
      </c>
      <c r="G24" s="12"/>
      <c r="H24" s="6"/>
      <c r="I24" s="6"/>
      <c r="J24" s="6"/>
    </row>
    <row r="25" spans="1:10" ht="97.5" customHeight="1">
      <c r="A25" s="11"/>
      <c r="B25" s="45" t="s">
        <v>13</v>
      </c>
      <c r="C25" s="53" t="s">
        <v>54</v>
      </c>
      <c r="D25" s="48">
        <v>1142.9</v>
      </c>
      <c r="E25" s="48">
        <v>1140.5</v>
      </c>
      <c r="F25" s="34">
        <f t="shared" si="2"/>
        <v>99.79000787470468</v>
      </c>
      <c r="G25" s="12"/>
      <c r="H25" s="6"/>
      <c r="I25" s="6"/>
      <c r="J25" s="6"/>
    </row>
    <row r="26" spans="1:10" ht="108.75" customHeight="1">
      <c r="A26" s="11"/>
      <c r="B26" s="45" t="s">
        <v>14</v>
      </c>
      <c r="C26" s="39" t="s">
        <v>17</v>
      </c>
      <c r="D26" s="27">
        <v>8.8</v>
      </c>
      <c r="E26" s="27">
        <v>0</v>
      </c>
      <c r="F26" s="34">
        <f t="shared" si="2"/>
        <v>0</v>
      </c>
      <c r="G26" s="12"/>
      <c r="H26" s="6"/>
      <c r="I26" s="6"/>
      <c r="J26" s="6"/>
    </row>
    <row r="27" spans="1:10" ht="93" customHeight="1">
      <c r="A27" s="11"/>
      <c r="B27" s="45" t="s">
        <v>15</v>
      </c>
      <c r="C27" s="40" t="s">
        <v>18</v>
      </c>
      <c r="D27" s="27">
        <v>1495.9</v>
      </c>
      <c r="E27" s="27">
        <v>638.9</v>
      </c>
      <c r="F27" s="34">
        <f t="shared" si="2"/>
        <v>42.71007420282104</v>
      </c>
      <c r="G27" s="12"/>
      <c r="H27" s="6"/>
      <c r="I27" s="6"/>
      <c r="J27" s="6"/>
    </row>
    <row r="28" spans="2:10" ht="62.25" customHeight="1">
      <c r="B28" s="45" t="s">
        <v>16</v>
      </c>
      <c r="C28" s="39" t="s">
        <v>19</v>
      </c>
      <c r="D28" s="48">
        <v>1584.2</v>
      </c>
      <c r="E28" s="48">
        <v>684.4</v>
      </c>
      <c r="F28" s="34">
        <f t="shared" si="2"/>
        <v>43.20161595758111</v>
      </c>
      <c r="G28" s="6"/>
      <c r="H28" s="6"/>
      <c r="I28" s="6"/>
      <c r="J28" s="6"/>
    </row>
    <row r="29" spans="1:6" ht="51" customHeight="1">
      <c r="A29" s="11"/>
      <c r="B29" s="46" t="s">
        <v>22</v>
      </c>
      <c r="C29" s="35" t="s">
        <v>26</v>
      </c>
      <c r="D29" s="23">
        <f>D30</f>
        <v>0</v>
      </c>
      <c r="E29" s="23">
        <f>E30</f>
        <v>-55.8</v>
      </c>
      <c r="F29" s="19">
        <v>0</v>
      </c>
    </row>
    <row r="30" spans="1:6" ht="78" customHeight="1">
      <c r="A30" s="11"/>
      <c r="B30" s="45" t="s">
        <v>21</v>
      </c>
      <c r="C30" s="39" t="s">
        <v>20</v>
      </c>
      <c r="D30" s="28">
        <v>0</v>
      </c>
      <c r="E30" s="28">
        <v>-55.8</v>
      </c>
      <c r="F30" s="34">
        <v>0</v>
      </c>
    </row>
    <row r="31" spans="1:6" s="15" customFormat="1" ht="21.75" customHeight="1">
      <c r="A31" s="54"/>
      <c r="B31" s="55"/>
      <c r="C31" s="56" t="s">
        <v>7</v>
      </c>
      <c r="D31" s="23">
        <f>D11+D21</f>
        <v>33763.200000000004</v>
      </c>
      <c r="E31" s="23">
        <f>E11+E21</f>
        <v>30688.2</v>
      </c>
      <c r="F31" s="19">
        <f>E31/D31*100</f>
        <v>90.89245095251634</v>
      </c>
    </row>
    <row r="32" spans="1:6" s="15" customFormat="1" ht="21.75" customHeight="1">
      <c r="A32" s="17"/>
      <c r="B32" s="17"/>
      <c r="C32" s="57"/>
      <c r="D32" s="29"/>
      <c r="E32" s="29"/>
      <c r="F32" s="58"/>
    </row>
    <row r="33" spans="1:6" s="15" customFormat="1" ht="21.75" customHeight="1">
      <c r="A33" s="17"/>
      <c r="B33" s="17"/>
      <c r="C33" s="57"/>
      <c r="D33" s="29"/>
      <c r="E33" s="29"/>
      <c r="F33" s="58"/>
    </row>
    <row r="34" spans="1:6" s="15" customFormat="1" ht="21.75" customHeight="1">
      <c r="A34" s="17"/>
      <c r="B34" s="17"/>
      <c r="C34" s="17"/>
      <c r="D34" s="29"/>
      <c r="E34" s="29"/>
      <c r="F34" s="18"/>
    </row>
    <row r="35" spans="1:6" s="15" customFormat="1" ht="21.75" customHeight="1">
      <c r="A35" s="17"/>
      <c r="B35" s="79" t="s">
        <v>47</v>
      </c>
      <c r="C35" s="80"/>
      <c r="D35" s="80"/>
      <c r="E35" s="80"/>
      <c r="F35" s="80"/>
    </row>
    <row r="36" spans="1:6" ht="15.75">
      <c r="A36" s="3"/>
      <c r="B36" s="21"/>
      <c r="C36" s="4"/>
      <c r="D36" s="30"/>
      <c r="E36" s="32"/>
      <c r="F36" s="16"/>
    </row>
    <row r="37" spans="1:6" ht="15.75">
      <c r="A37" s="3"/>
      <c r="B37" s="21"/>
      <c r="C37" s="4"/>
      <c r="D37" s="30"/>
      <c r="E37" s="32"/>
      <c r="F37" s="16"/>
    </row>
    <row r="38" spans="2:6" ht="17.25" customHeight="1">
      <c r="B38" s="79" t="s">
        <v>36</v>
      </c>
      <c r="C38" s="80"/>
      <c r="D38" s="80"/>
      <c r="E38" s="80"/>
      <c r="F38" s="80"/>
    </row>
    <row r="39" ht="12.75">
      <c r="E39" s="33"/>
    </row>
    <row r="40" spans="2:6" ht="18.75">
      <c r="B40" s="61"/>
      <c r="C40" s="62"/>
      <c r="D40" s="62"/>
      <c r="E40" s="63"/>
      <c r="F40" s="63"/>
    </row>
    <row r="41" spans="3:7" ht="18.75">
      <c r="C41" s="61"/>
      <c r="D41" s="62"/>
      <c r="E41" s="62"/>
      <c r="F41" s="63"/>
      <c r="G41" s="63"/>
    </row>
    <row r="43" ht="15.75">
      <c r="C43" s="16"/>
    </row>
    <row r="46" ht="15.75">
      <c r="C46" s="16"/>
    </row>
  </sheetData>
  <sheetProtection/>
  <mergeCells count="18">
    <mergeCell ref="E9:E10"/>
    <mergeCell ref="F9:F10"/>
    <mergeCell ref="B9:B10"/>
    <mergeCell ref="B40:F40"/>
    <mergeCell ref="D5:F5"/>
    <mergeCell ref="A6:F6"/>
    <mergeCell ref="B38:F38"/>
    <mergeCell ref="B35:F35"/>
    <mergeCell ref="D1:F1"/>
    <mergeCell ref="D2:F2"/>
    <mergeCell ref="A3:F3"/>
    <mergeCell ref="D4:F4"/>
    <mergeCell ref="C41:G41"/>
    <mergeCell ref="A7:D7"/>
    <mergeCell ref="E7:F7"/>
    <mergeCell ref="A9:A10"/>
    <mergeCell ref="C9:C10"/>
    <mergeCell ref="D9:D10"/>
  </mergeCells>
  <dataValidations count="2">
    <dataValidation type="decimal" allowBlank="1" showInputMessage="1" showErrorMessage="1" sqref="K11:K22">
      <formula1>0</formula1>
      <formula2>1000000000</formula2>
    </dataValidation>
    <dataValidation type="decimal" allowBlank="1" showInputMessage="1" showErrorMessage="1" errorTitle="формат" error="исправить формат&#10;исправить разделительный знак" sqref="H11:J28">
      <formula1>0</formula1>
      <formula2>1000000000</formula2>
    </dataValidation>
  </dataValidations>
  <printOptions/>
  <pageMargins left="0.35433070866141736" right="0.1968503937007874" top="0.2362204724409449" bottom="0.35433070866141736" header="0" footer="0"/>
  <pageSetup fitToHeight="2" fitToWidth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</dc:creator>
  <cp:keywords/>
  <dc:description/>
  <cp:lastModifiedBy>Пользователь Windows</cp:lastModifiedBy>
  <cp:lastPrinted>2024-05-02T07:14:15Z</cp:lastPrinted>
  <dcterms:created xsi:type="dcterms:W3CDTF">2011-03-23T08:48:18Z</dcterms:created>
  <dcterms:modified xsi:type="dcterms:W3CDTF">2024-05-06T08:06:18Z</dcterms:modified>
  <cp:category/>
  <cp:version/>
  <cp:contentType/>
  <cp:contentStatus/>
</cp:coreProperties>
</file>