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<sst xmlns="http://schemas.openxmlformats.org/spreadsheetml/2006/main" count="87" uniqueCount="84">
  <si>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№    п/п</t>
  </si>
  <si>
    <t>Источники  доходов</t>
  </si>
  <si>
    <t>Код статьи</t>
  </si>
  <si>
    <t>000 1 00 00000 00 0000 000</t>
  </si>
  <si>
    <t>I</t>
  </si>
  <si>
    <t>II</t>
  </si>
  <si>
    <t>000 1 16 00000 00 0000 000</t>
  </si>
  <si>
    <t>III</t>
  </si>
  <si>
    <t>БЕЗВОЗМЕЗДНЫЕ ПЕРЕЧИСЛЕНИЯ</t>
  </si>
  <si>
    <t>ИТОГО ДОХОДОВ</t>
  </si>
  <si>
    <t>Субвенции местным бюджетам на выполнение передаваемых полномочий субъектов РФ</t>
  </si>
  <si>
    <t xml:space="preserve">План на год, тыс. руб. </t>
  </si>
  <si>
    <t>Фактически поступило, тыс. руб.</t>
  </si>
  <si>
    <t>% исполнения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</si>
  <si>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</si>
  <si>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</si>
  <si>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</si>
  <si>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</si>
  <si>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</si>
  <si>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Приложение № 1</t>
  </si>
  <si>
    <t>НАЛОГОВЫЕ И НЕНАЛОГОВЫЕ ДОХОДЫ</t>
  </si>
  <si>
    <t>НЕНАЛОГОВЫЕ ДОХОДЫ</t>
  </si>
  <si>
    <t>000 2 00 00000 00 0000 000</t>
  </si>
  <si>
    <t>977 2 02 30000 00 0000 150</t>
  </si>
  <si>
    <t>977 2 02 30024 00 0000 150</t>
  </si>
  <si>
    <t>977 2 02 30024 03 0100 150</t>
  </si>
  <si>
    <t>977 2 02 30027 03 0100 150</t>
  </si>
  <si>
    <t>977 2 02 30027 03 0200 150</t>
  </si>
  <si>
    <t>977 2 02 30024 03 0200 150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</si>
  <si>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</si>
  <si>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</si>
  <si>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977 2 19 60010 03 0000 150</t>
  </si>
  <si>
    <t>ШТРАФЫ, САНКЦИИ, ВОЗМЕЩЕНИЕ УЩЕРБА</t>
  </si>
  <si>
    <t>182 1 16 10123 01 0031 140</t>
  </si>
  <si>
    <t>863 1 16 10123 01 0031 140</t>
  </si>
  <si>
    <t>977 1 16 07090 03 0000 140</t>
  </si>
  <si>
    <t>И.о. главы местной администрации                                                                  И.Л. Тетерина</t>
  </si>
  <si>
    <t>Доходы бюджета по кодам классификации доходов бюджета МО МО Дворцовый округ за  2021 год</t>
  </si>
  <si>
    <t>НАЛОГИ НА  ПРИБЫЛЬ, ДОХОДЫ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</si>
  <si>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</si>
  <si>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</si>
  <si>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</si>
  <si>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>182 1 01 02000 01 0000 110</t>
  </si>
  <si>
    <t>182 1 01 02010 01 0000 110</t>
  </si>
  <si>
    <t>000 1 13 00000 00 0000 000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</si>
  <si>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</si>
  <si>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</si>
  <si>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Другие виды прочих доходов от компенсации затрат бюджетов внутригородсих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</si>
  <si>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</si>
  <si>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</si>
  <si>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Доходы от реализации иного имущества, находящегося в
муниципальной собственности внутригородских
муниципальных образований городов федерального
значения (за исключением имущества муниципальныхбюджетных и автономных учреждений, а также имущества
муниципальных унитарных предприятий, в том числе
казенных), в части реализации материальных запасов по
указанному имуществу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</si>
  <si>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</si>
  <si>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 xml:space="preserve"> Возмещение ущерба при возникновении страховых случаев,
когда выгодоприобретателями выступают получатели
средств бюджета внутригородского муниципального
образования города федерального значения</t>
  </si>
  <si>
    <t>977 1 16 10031 03 0000 140</t>
  </si>
  <si>
    <t>000 1 17 00000 00 0000 000</t>
  </si>
  <si>
    <t>ПРОЧИЕ НЕНАЛОГОВЫЕ ДОХОДЫ</t>
  </si>
  <si>
    <t>977 1 17 01030 03 0000 180</t>
  </si>
  <si>
    <t>Невыясненные поступления, зачисляемые в бюджеты
внутригородских муниципальных образований городов
федерального значения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</si>
  <si>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</si>
  <si>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</si>
  <si>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</si>
  <si>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</si>
  <si>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</si>
  <si>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000 202 00000 00 0000 000</t>
  </si>
  <si>
    <t>000 202 10000 00 0000 150</t>
  </si>
  <si>
    <t>000 2 02 15002 00 0000 150</t>
  </si>
  <si>
    <t>977 2 02 15002 03 0000 150</t>
  </si>
  <si>
    <t>000 2 02 15001 00 0000 150</t>
  </si>
  <si>
    <t>Дотации бюджетам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</si>
  <si>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</si>
  <si>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
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</si>
  <si>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
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</si>
  <si>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
образований Санкт-Петербурга на содержание ребенка в
семье опекуна и приемной семье</t>
  </si>
  <si>
    <t>Субвенции бюджетам внутригородских муниципальных
образований Санкт-Петербурга на вознаграждение,
причитающееся приемному родителю</t>
  </si>
  <si>
    <t>Возврат прочих остатков субсидий, субвенций и иных
межбюджетных трансфертов, имеющих целевое
назначение, прошлых лет из бюджетов внутригородских
муниципальных образований городов федерального
значения</t>
  </si>
  <si>
    <t>Доходы от денежных взысканий (штрафов), поступающие в
счет погашения задолженности, образовавшейся до 1 января
2020 года, подлежащие зачислению в бюджет
муниципального образования по нормативам,
действовавшим в 2019 году (доходы бюджетов
внутригородских муниципальных образований городов
федерального значения за исключением доходов,
направляемых на формирование муниципального
дорожного фонда, а также иных платежей в случае
принятия решения финансовым органом муниципального
образования о раздельном учете задолженности)</t>
  </si>
  <si>
    <t xml:space="preserve">Главный бухгалтер                                                                                             Т.А. Шукшина           </t>
  </si>
  <si>
    <t>977 1 13 02993 03 0200 130</t>
  </si>
  <si>
    <t>977 1 14 02033 03 0000 440</t>
  </si>
  <si>
    <t>977 2 02 15001 03 0000 150</t>
  </si>
  <si>
    <t>977 1 13 02000 00 0000 130</t>
  </si>
  <si>
    <t>к  Решению</t>
  </si>
  <si>
    <t>МС МО МО Дворцовый округ</t>
  </si>
  <si>
    <t>от _______________  № 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</si>
</sst>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b/>
      <sz val="11"/>
      <name val="Times New Roman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left" vertical="top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75" fontId="6" fillId="0" borderId="16" xfId="0" applyNumberFormat="1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17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175" fontId="5" fillId="0" borderId="12" xfId="0" applyNumberFormat="1" applyFont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justify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5" fontId="5" fillId="0" borderId="1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justify" wrapText="1"/>
      <protection/>
    </xf>
    <xf numFmtId="174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left" vertical="center" wrapText="1"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74" fontId="5" fillId="0" borderId="20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75" zoomScalePageLayoutView="0" workbookViewId="0" topLeftCell="A43">
      <selection activeCell="J59" sqref="J59"/>
    </sheetView>
  </sheetViews>
  <sheetFormatPr defaultColWidth="9.140625" defaultRowHeight="15"/>
  <cols>
    <col min="1" max="1" width="5.421875" style="1" customWidth="1"/>
    <col min="2" max="2" width="29.00390625" style="1" customWidth="1"/>
    <col min="3" max="3" width="56.140625" style="2" customWidth="1"/>
    <col min="4" max="4" width="12.57421875" style="2" customWidth="1"/>
    <col min="5" max="5" width="10.140625" style="2" customWidth="1"/>
    <col min="6" max="16384" width="9.140625" style="2" customWidth="1"/>
  </cols>
  <sheetData>
    <row r="1" spans="3:6" ht="15.75" customHeight="1">
      <c r="C1" s="90"/>
      <c r="D1" s="90"/>
      <c r="E1" s="90"/>
      <c r="F1" s="93" t="s">
        <v>19</v>
      </c>
    </row>
    <row r="2" spans="3:6" ht="15.75" customHeight="1">
      <c r="C2" s="90"/>
      <c r="D2" s="90"/>
      <c r="E2" s="90"/>
      <c r="F2" s="93" t="s">
        <v>81</v>
      </c>
    </row>
    <row r="3" spans="3:6" ht="15.75" customHeight="1">
      <c r="C3" s="91" t="s">
        <v>82</v>
      </c>
      <c r="D3" s="92"/>
      <c r="E3" s="92"/>
      <c r="F3" s="92"/>
    </row>
    <row r="4" spans="3:6" ht="15.75" customHeight="1">
      <c r="C4" s="90"/>
      <c r="D4" s="90"/>
      <c r="E4" s="90"/>
      <c r="F4" s="94" t="s">
        <v>83</v>
      </c>
    </row>
    <row r="5" spans="4:6" ht="15.75" customHeight="1">
      <c r="D5" s="33"/>
      <c r="E5" s="33"/>
      <c r="F5" s="33"/>
    </row>
    <row r="6" spans="1:6" ht="30" customHeight="1">
      <c r="A6" s="86" t="s">
        <v>37</v>
      </c>
      <c r="B6" s="86"/>
      <c r="C6" s="86"/>
      <c r="D6" s="86"/>
      <c r="E6" s="86"/>
      <c r="F6" s="86"/>
    </row>
    <row r="7" spans="1:8" ht="22.5" customHeight="1">
      <c r="A7" s="80" t="s">
        <v>0</v>
      </c>
      <c r="B7" s="82" t="s">
        <v>2</v>
      </c>
      <c r="C7" s="82" t="s">
        <v>1</v>
      </c>
      <c r="D7" s="84" t="s">
        <v>11</v>
      </c>
      <c r="E7" s="87" t="s">
        <v>12</v>
      </c>
      <c r="F7" s="87" t="s">
        <v>13</v>
      </c>
      <c r="G7" s="5"/>
      <c r="H7" s="5"/>
    </row>
    <row r="8" spans="1:8" ht="20.25" customHeight="1">
      <c r="A8" s="81"/>
      <c r="B8" s="83"/>
      <c r="C8" s="83"/>
      <c r="D8" s="85"/>
      <c r="E8" s="88"/>
      <c r="F8" s="89"/>
      <c r="G8" s="5"/>
      <c r="H8" s="5"/>
    </row>
    <row r="9" spans="1:9" ht="20.25" customHeight="1">
      <c r="A9" s="6"/>
      <c r="B9" s="39" t="s">
        <v>3</v>
      </c>
      <c r="C9" s="41" t="s">
        <v>20</v>
      </c>
      <c r="D9" s="7">
        <f>D10+D20+D14+D17+D25</f>
        <v>20166.6</v>
      </c>
      <c r="E9" s="7">
        <f>E10+E20+E14+E17+E25</f>
        <v>24655.3</v>
      </c>
      <c r="F9" s="7">
        <f>E9/D9*100</f>
        <v>122.25809010938879</v>
      </c>
      <c r="G9" s="5"/>
      <c r="H9" s="5"/>
      <c r="I9" s="8"/>
    </row>
    <row r="10" spans="1:9" ht="18" customHeight="1">
      <c r="A10" s="26" t="s">
        <v>4</v>
      </c>
      <c r="B10" s="39" t="s">
        <v>41</v>
      </c>
      <c r="C10" s="48" t="s">
        <v>38</v>
      </c>
      <c r="D10" s="9">
        <f aca="true" t="shared" si="0" ref="D10:F12">D11</f>
        <v>20166.6</v>
      </c>
      <c r="E10" s="9">
        <f t="shared" si="0"/>
        <v>21926.9</v>
      </c>
      <c r="F10" s="9">
        <f t="shared" si="0"/>
        <v>108.72878918607998</v>
      </c>
      <c r="G10" s="5"/>
      <c r="H10" s="5"/>
      <c r="I10" s="8"/>
    </row>
    <row r="11" spans="1:9" ht="30" customHeight="1">
      <c r="A11" s="10"/>
      <c r="B11" s="39" t="s">
        <v>42</v>
      </c>
      <c r="C11" s="49" t="s">
        <v>39</v>
      </c>
      <c r="D11" s="12">
        <f t="shared" si="0"/>
        <v>20166.6</v>
      </c>
      <c r="E11" s="12">
        <f t="shared" si="0"/>
        <v>21926.9</v>
      </c>
      <c r="F11" s="12">
        <f t="shared" si="0"/>
        <v>108.72878918607998</v>
      </c>
      <c r="G11" s="5"/>
      <c r="H11" s="5"/>
      <c r="I11" s="8"/>
    </row>
    <row r="12" spans="1:9" ht="108" customHeight="1">
      <c r="A12" s="10"/>
      <c r="B12" s="39" t="s">
        <v>43</v>
      </c>
      <c r="C12" s="49" t="s">
        <v>40</v>
      </c>
      <c r="D12" s="12">
        <f t="shared" si="0"/>
        <v>20166.6</v>
      </c>
      <c r="E12" s="12">
        <f t="shared" si="0"/>
        <v>21926.9</v>
      </c>
      <c r="F12" s="12">
        <f t="shared" si="0"/>
        <v>108.72878918607998</v>
      </c>
      <c r="G12" s="5"/>
      <c r="H12" s="5"/>
      <c r="I12" s="8"/>
    </row>
    <row r="13" spans="1:9" ht="93" customHeight="1">
      <c r="A13" s="10"/>
      <c r="B13" s="38" t="s">
        <v>43</v>
      </c>
      <c r="C13" s="50" t="s">
        <v>40</v>
      </c>
      <c r="D13" s="11">
        <v>20166.6</v>
      </c>
      <c r="E13" s="11">
        <v>21926.9</v>
      </c>
      <c r="F13" s="11">
        <f>E13/D13*100</f>
        <v>108.72878918607998</v>
      </c>
      <c r="G13" s="5"/>
      <c r="H13" s="5"/>
      <c r="I13" s="8"/>
    </row>
    <row r="14" spans="1:9" ht="50.25" customHeight="1">
      <c r="A14" s="10"/>
      <c r="B14" s="39" t="s">
        <v>44</v>
      </c>
      <c r="C14" s="49" t="s">
        <v>45</v>
      </c>
      <c r="D14" s="14">
        <f>D15</f>
        <v>0</v>
      </c>
      <c r="E14" s="14">
        <f>E15</f>
        <v>1277.6</v>
      </c>
      <c r="F14" s="11">
        <v>0</v>
      </c>
      <c r="G14" s="5"/>
      <c r="H14" s="5"/>
      <c r="I14" s="8"/>
    </row>
    <row r="15" spans="1:9" ht="36" customHeight="1">
      <c r="A15" s="10"/>
      <c r="B15" s="38" t="s">
        <v>80</v>
      </c>
      <c r="C15" s="50" t="s">
        <v>46</v>
      </c>
      <c r="D15" s="28">
        <f>D16</f>
        <v>0</v>
      </c>
      <c r="E15" s="28">
        <f>E16</f>
        <v>1277.6</v>
      </c>
      <c r="F15" s="11">
        <v>0</v>
      </c>
      <c r="G15" s="5"/>
      <c r="H15" s="5"/>
      <c r="I15" s="8"/>
    </row>
    <row r="16" spans="1:9" ht="59.25" customHeight="1">
      <c r="A16" s="10"/>
      <c r="B16" s="38" t="s">
        <v>77</v>
      </c>
      <c r="C16" s="50" t="s">
        <v>47</v>
      </c>
      <c r="D16" s="28">
        <v>0</v>
      </c>
      <c r="E16" s="28">
        <v>1277.6</v>
      </c>
      <c r="F16" s="11">
        <v>0</v>
      </c>
      <c r="G16" s="5"/>
      <c r="H16" s="5"/>
      <c r="I16" s="8"/>
    </row>
    <row r="17" spans="1:9" ht="59.25" customHeight="1">
      <c r="A17" s="10"/>
      <c r="B17" s="39" t="s">
        <v>48</v>
      </c>
      <c r="C17" s="49" t="s">
        <v>49</v>
      </c>
      <c r="D17" s="14">
        <f>D18</f>
        <v>0</v>
      </c>
      <c r="E17" s="14">
        <f>E18</f>
        <v>1141.8</v>
      </c>
      <c r="F17" s="11">
        <v>0</v>
      </c>
      <c r="G17" s="5"/>
      <c r="H17" s="5"/>
      <c r="I17" s="8"/>
    </row>
    <row r="18" spans="1:9" ht="158.25" customHeight="1">
      <c r="A18" s="10"/>
      <c r="B18" s="38" t="s">
        <v>78</v>
      </c>
      <c r="C18" s="50" t="s">
        <v>50</v>
      </c>
      <c r="D18" s="28">
        <v>0</v>
      </c>
      <c r="E18" s="28">
        <v>1141.8</v>
      </c>
      <c r="F18" s="11">
        <v>0</v>
      </c>
      <c r="G18" s="5"/>
      <c r="H18" s="5"/>
      <c r="I18" s="8"/>
    </row>
    <row r="19" spans="1:8" ht="30.75" customHeight="1">
      <c r="A19" s="69" t="s">
        <v>5</v>
      </c>
      <c r="B19" s="39"/>
      <c r="C19" s="41" t="s">
        <v>21</v>
      </c>
      <c r="D19" s="14">
        <f>D20+D25+D27</f>
        <v>42593.299999999996</v>
      </c>
      <c r="E19" s="14">
        <f>E20+E25+E27</f>
        <v>39145.6</v>
      </c>
      <c r="F19" s="12">
        <f>E19/D19*100</f>
        <v>91.90553443851498</v>
      </c>
      <c r="G19" s="5"/>
      <c r="H19" s="5"/>
    </row>
    <row r="20" spans="1:8" ht="30.75" customHeight="1">
      <c r="A20" s="69"/>
      <c r="B20" s="39" t="s">
        <v>6</v>
      </c>
      <c r="C20" s="41" t="s">
        <v>32</v>
      </c>
      <c r="D20" s="14">
        <f>D23+D25+D21+D22</f>
        <v>0</v>
      </c>
      <c r="E20" s="14">
        <f>E23+E21+E22+E24</f>
        <v>308.5</v>
      </c>
      <c r="F20" s="14">
        <f>F23+F25</f>
        <v>0</v>
      </c>
      <c r="G20" s="5"/>
      <c r="H20" s="5"/>
    </row>
    <row r="21" spans="1:8" ht="184.5" customHeight="1">
      <c r="A21" s="69"/>
      <c r="B21" s="38" t="s">
        <v>33</v>
      </c>
      <c r="C21" s="42" t="s">
        <v>75</v>
      </c>
      <c r="D21" s="68">
        <v>0</v>
      </c>
      <c r="E21" s="68">
        <v>0.8</v>
      </c>
      <c r="F21" s="68">
        <v>0</v>
      </c>
      <c r="G21" s="5"/>
      <c r="H21" s="5"/>
    </row>
    <row r="22" spans="1:8" ht="177.75" customHeight="1">
      <c r="A22" s="69"/>
      <c r="B22" s="38" t="s">
        <v>34</v>
      </c>
      <c r="C22" s="42" t="s">
        <v>75</v>
      </c>
      <c r="D22" s="68">
        <v>0</v>
      </c>
      <c r="E22" s="68">
        <v>52.4</v>
      </c>
      <c r="F22" s="68">
        <v>0</v>
      </c>
      <c r="G22" s="5"/>
      <c r="H22" s="5"/>
    </row>
    <row r="23" spans="1:8" ht="122.25" customHeight="1">
      <c r="A23" s="15"/>
      <c r="B23" s="38" t="s">
        <v>35</v>
      </c>
      <c r="C23" s="52" t="s">
        <v>51</v>
      </c>
      <c r="D23" s="45">
        <f>D24</f>
        <v>0</v>
      </c>
      <c r="E23" s="45">
        <v>55.7</v>
      </c>
      <c r="F23" s="45">
        <f>F24</f>
        <v>0</v>
      </c>
      <c r="G23" s="5"/>
      <c r="H23" s="5"/>
    </row>
    <row r="24" spans="1:6" ht="82.5" customHeight="1">
      <c r="A24" s="13"/>
      <c r="B24" s="38" t="s">
        <v>53</v>
      </c>
      <c r="C24" s="53" t="s">
        <v>52</v>
      </c>
      <c r="D24" s="17">
        <v>0</v>
      </c>
      <c r="E24" s="17">
        <v>199.6</v>
      </c>
      <c r="F24" s="11">
        <v>0</v>
      </c>
    </row>
    <row r="25" spans="1:6" ht="23.25" customHeight="1">
      <c r="A25" s="13"/>
      <c r="B25" s="39" t="s">
        <v>54</v>
      </c>
      <c r="C25" s="41" t="s">
        <v>55</v>
      </c>
      <c r="D25" s="46">
        <f>D26</f>
        <v>0</v>
      </c>
      <c r="E25" s="46">
        <f>E26</f>
        <v>0.5</v>
      </c>
      <c r="F25" s="46">
        <f>F26</f>
        <v>0</v>
      </c>
    </row>
    <row r="26" spans="1:6" ht="71.25" customHeight="1">
      <c r="A26" s="13"/>
      <c r="B26" s="38" t="s">
        <v>56</v>
      </c>
      <c r="C26" s="51" t="s">
        <v>57</v>
      </c>
      <c r="D26" s="44">
        <v>0</v>
      </c>
      <c r="E26" s="44">
        <v>0.5</v>
      </c>
      <c r="F26" s="47">
        <v>0</v>
      </c>
    </row>
    <row r="27" spans="1:6" ht="18.75" customHeight="1">
      <c r="A27" s="15" t="s">
        <v>7</v>
      </c>
      <c r="B27" s="54" t="s">
        <v>22</v>
      </c>
      <c r="C27" s="48" t="s">
        <v>8</v>
      </c>
      <c r="D27" s="16">
        <f>D34+D40+D29</f>
        <v>42593.299999999996</v>
      </c>
      <c r="E27" s="16">
        <f>E34+E40+E29</f>
        <v>38836.6</v>
      </c>
      <c r="F27" s="46">
        <f aca="true" t="shared" si="1" ref="F27:F42">E27/D27*100</f>
        <v>91.18006822669294</v>
      </c>
    </row>
    <row r="28" spans="1:6" ht="51.75" customHeight="1">
      <c r="A28" s="18"/>
      <c r="B28" s="64" t="s">
        <v>63</v>
      </c>
      <c r="C28" s="48" t="s">
        <v>58</v>
      </c>
      <c r="D28" s="19">
        <f>D27</f>
        <v>42593.299999999996</v>
      </c>
      <c r="E28" s="19">
        <f>E27</f>
        <v>38836.6</v>
      </c>
      <c r="F28" s="19">
        <f>F27</f>
        <v>91.18006822669294</v>
      </c>
    </row>
    <row r="29" spans="1:6" ht="37.5" customHeight="1">
      <c r="A29" s="18"/>
      <c r="B29" s="65" t="s">
        <v>64</v>
      </c>
      <c r="C29" s="56" t="s">
        <v>68</v>
      </c>
      <c r="D29" s="19">
        <f>D30+D32</f>
        <v>38927.6</v>
      </c>
      <c r="E29" s="19">
        <f>E30+E32</f>
        <v>36113.2</v>
      </c>
      <c r="F29" s="46">
        <f>E29/D29*100</f>
        <v>92.7701682097021</v>
      </c>
    </row>
    <row r="30" spans="1:6" ht="46.5" customHeight="1">
      <c r="A30" s="18"/>
      <c r="B30" s="65" t="s">
        <v>65</v>
      </c>
      <c r="C30" s="56" t="s">
        <v>59</v>
      </c>
      <c r="D30" s="19">
        <f>D31</f>
        <v>38654.1</v>
      </c>
      <c r="E30" s="19">
        <f>E31</f>
        <v>35839.7</v>
      </c>
      <c r="F30" s="46">
        <f>E30/D30*100</f>
        <v>92.71901298956642</v>
      </c>
    </row>
    <row r="31" spans="1:6" ht="64.5" customHeight="1">
      <c r="A31" s="18"/>
      <c r="B31" s="60" t="s">
        <v>66</v>
      </c>
      <c r="C31" s="63" t="s">
        <v>60</v>
      </c>
      <c r="D31" s="66">
        <v>38654.1</v>
      </c>
      <c r="E31" s="66">
        <v>35839.7</v>
      </c>
      <c r="F31" s="47">
        <f>E31/D31*100</f>
        <v>92.71901298956642</v>
      </c>
    </row>
    <row r="32" spans="1:6" ht="35.25" customHeight="1">
      <c r="A32" s="18"/>
      <c r="B32" s="65" t="s">
        <v>67</v>
      </c>
      <c r="C32" s="56" t="s">
        <v>61</v>
      </c>
      <c r="D32" s="19">
        <f>D33</f>
        <v>273.5</v>
      </c>
      <c r="E32" s="19">
        <f>E33</f>
        <v>273.5</v>
      </c>
      <c r="F32" s="46">
        <f>E32/D32*100</f>
        <v>100</v>
      </c>
    </row>
    <row r="33" spans="1:6" ht="66" customHeight="1">
      <c r="A33" s="18"/>
      <c r="B33" s="60" t="s">
        <v>79</v>
      </c>
      <c r="C33" s="63" t="s">
        <v>62</v>
      </c>
      <c r="D33" s="66">
        <v>273.5</v>
      </c>
      <c r="E33" s="66">
        <v>273.5</v>
      </c>
      <c r="F33" s="47">
        <f>E33/D33*100</f>
        <v>100</v>
      </c>
    </row>
    <row r="34" spans="1:6" ht="30" customHeight="1">
      <c r="A34" s="18"/>
      <c r="B34" s="55" t="s">
        <v>23</v>
      </c>
      <c r="C34" s="56" t="s">
        <v>69</v>
      </c>
      <c r="D34" s="19">
        <f>D35+D38+D39</f>
        <v>3665.7</v>
      </c>
      <c r="E34" s="19">
        <f>E35+E38+E39</f>
        <v>3074.4</v>
      </c>
      <c r="F34" s="46">
        <f t="shared" si="1"/>
        <v>83.86938374662411</v>
      </c>
    </row>
    <row r="35" spans="1:6" ht="31.5" customHeight="1">
      <c r="A35" s="18"/>
      <c r="B35" s="55" t="s">
        <v>24</v>
      </c>
      <c r="C35" s="57" t="s">
        <v>10</v>
      </c>
      <c r="D35" s="19">
        <f>D36+D37</f>
        <v>908.1999999999999</v>
      </c>
      <c r="E35" s="19">
        <f>E36+E37</f>
        <v>902.6999999999999</v>
      </c>
      <c r="F35" s="46">
        <f t="shared" si="1"/>
        <v>99.39440651838802</v>
      </c>
    </row>
    <row r="36" spans="1:6" ht="86.25" customHeight="1">
      <c r="A36" s="18"/>
      <c r="B36" s="58" t="s">
        <v>25</v>
      </c>
      <c r="C36" s="67" t="s">
        <v>70</v>
      </c>
      <c r="D36" s="20">
        <v>900.4</v>
      </c>
      <c r="E36" s="20">
        <v>894.9</v>
      </c>
      <c r="F36" s="47">
        <f t="shared" si="1"/>
        <v>99.38916037316748</v>
      </c>
    </row>
    <row r="37" spans="1:6" ht="126" customHeight="1">
      <c r="A37" s="18"/>
      <c r="B37" s="58" t="s">
        <v>28</v>
      </c>
      <c r="C37" s="59" t="s">
        <v>71</v>
      </c>
      <c r="D37" s="21">
        <v>7.8</v>
      </c>
      <c r="E37" s="21">
        <v>7.8</v>
      </c>
      <c r="F37" s="47">
        <f t="shared" si="1"/>
        <v>100</v>
      </c>
    </row>
    <row r="38" spans="1:6" ht="61.5" customHeight="1">
      <c r="A38" s="18"/>
      <c r="B38" s="60" t="s">
        <v>26</v>
      </c>
      <c r="C38" s="61" t="s">
        <v>72</v>
      </c>
      <c r="D38" s="20">
        <v>1597.4</v>
      </c>
      <c r="E38" s="20">
        <v>1011.7</v>
      </c>
      <c r="F38" s="47">
        <f t="shared" si="1"/>
        <v>63.33416802303744</v>
      </c>
    </row>
    <row r="39" spans="1:6" ht="61.5" customHeight="1">
      <c r="A39" s="18"/>
      <c r="B39" s="60" t="s">
        <v>27</v>
      </c>
      <c r="C39" s="59" t="s">
        <v>73</v>
      </c>
      <c r="D39" s="20">
        <v>1160.1</v>
      </c>
      <c r="E39" s="20">
        <v>1160</v>
      </c>
      <c r="F39" s="47">
        <f t="shared" si="1"/>
        <v>99.99138005344368</v>
      </c>
    </row>
    <row r="40" spans="1:6" ht="61.5" customHeight="1">
      <c r="A40" s="15"/>
      <c r="B40" s="43" t="s">
        <v>30</v>
      </c>
      <c r="C40" s="40" t="s">
        <v>29</v>
      </c>
      <c r="D40" s="25">
        <f>D41</f>
        <v>0</v>
      </c>
      <c r="E40" s="25">
        <f>E41</f>
        <v>-351</v>
      </c>
      <c r="F40" s="46">
        <v>0</v>
      </c>
    </row>
    <row r="41" spans="1:6" ht="81" customHeight="1">
      <c r="A41" s="70"/>
      <c r="B41" s="71" t="s">
        <v>31</v>
      </c>
      <c r="C41" s="72" t="s">
        <v>74</v>
      </c>
      <c r="D41" s="73">
        <v>0</v>
      </c>
      <c r="E41" s="73">
        <v>-351</v>
      </c>
      <c r="F41" s="74">
        <v>0</v>
      </c>
    </row>
    <row r="42" spans="1:6" s="22" customFormat="1" ht="21.75" customHeight="1">
      <c r="A42" s="29"/>
      <c r="B42" s="30"/>
      <c r="C42" s="62" t="s">
        <v>9</v>
      </c>
      <c r="D42" s="19">
        <f>D9+D27</f>
        <v>62759.899999999994</v>
      </c>
      <c r="E42" s="19">
        <f>E9+E27</f>
        <v>63491.899999999994</v>
      </c>
      <c r="F42" s="46">
        <f t="shared" si="1"/>
        <v>101.16634985078052</v>
      </c>
    </row>
    <row r="43" spans="1:6" s="22" customFormat="1" ht="50.25" customHeight="1">
      <c r="A43" s="31"/>
      <c r="B43" s="31"/>
      <c r="C43" s="31" t="s">
        <v>14</v>
      </c>
      <c r="D43" s="16"/>
      <c r="E43" s="16"/>
      <c r="F43" s="25"/>
    </row>
    <row r="44" spans="1:6" s="22" customFormat="1" ht="34.5" customHeight="1">
      <c r="A44" s="31"/>
      <c r="B44" s="32" t="s">
        <v>17</v>
      </c>
      <c r="C44" s="32" t="s">
        <v>15</v>
      </c>
      <c r="D44" s="16">
        <f>D45</f>
        <v>0</v>
      </c>
      <c r="E44" s="16">
        <f>E45</f>
        <v>26333.9</v>
      </c>
      <c r="F44" s="16">
        <f>F45</f>
        <v>0</v>
      </c>
    </row>
    <row r="45" spans="1:6" s="22" customFormat="1" ht="51.75" customHeight="1">
      <c r="A45" s="31"/>
      <c r="B45" s="32" t="s">
        <v>18</v>
      </c>
      <c r="C45" s="32" t="s">
        <v>16</v>
      </c>
      <c r="D45" s="16">
        <v>0</v>
      </c>
      <c r="E45" s="16">
        <v>26333.9</v>
      </c>
      <c r="F45" s="25">
        <v>0</v>
      </c>
    </row>
    <row r="46" spans="1:6" s="22" customFormat="1" ht="30" customHeight="1">
      <c r="A46" s="24"/>
      <c r="B46" s="34"/>
      <c r="C46" s="35"/>
      <c r="D46" s="36"/>
      <c r="E46" s="36"/>
      <c r="F46" s="37"/>
    </row>
    <row r="47" spans="1:6" s="22" customFormat="1" ht="30" customHeight="1">
      <c r="A47" s="24"/>
      <c r="B47" s="34"/>
      <c r="C47" s="35"/>
      <c r="D47" s="36"/>
      <c r="E47" s="36"/>
      <c r="F47" s="37"/>
    </row>
    <row r="48" spans="1:6" s="22" customFormat="1" ht="30" customHeight="1">
      <c r="A48" s="24"/>
      <c r="B48" s="34"/>
      <c r="C48" s="35"/>
      <c r="D48" s="36"/>
      <c r="E48" s="36"/>
      <c r="F48" s="37"/>
    </row>
    <row r="49" spans="1:6" s="22" customFormat="1" ht="30" customHeight="1">
      <c r="A49" s="24"/>
      <c r="B49" s="34"/>
      <c r="C49" s="35"/>
      <c r="D49" s="36"/>
      <c r="E49" s="36"/>
      <c r="F49" s="37"/>
    </row>
    <row r="50" spans="1:6" s="22" customFormat="1" ht="21.75" customHeight="1">
      <c r="A50" s="24"/>
      <c r="B50" s="78" t="s">
        <v>36</v>
      </c>
      <c r="C50" s="79"/>
      <c r="D50" s="79"/>
      <c r="E50" s="79"/>
      <c r="F50" s="79"/>
    </row>
    <row r="51" spans="1:6" ht="15.75">
      <c r="A51" s="3"/>
      <c r="B51" s="27"/>
      <c r="C51" s="4"/>
      <c r="D51" s="27"/>
      <c r="E51" s="23"/>
      <c r="F51" s="23"/>
    </row>
    <row r="52" spans="1:6" ht="15.75">
      <c r="A52" s="3"/>
      <c r="B52" s="27"/>
      <c r="C52" s="4"/>
      <c r="D52" s="27"/>
      <c r="E52" s="23"/>
      <c r="F52" s="23"/>
    </row>
    <row r="53" spans="2:6" ht="17.25" customHeight="1">
      <c r="B53" s="78" t="s">
        <v>76</v>
      </c>
      <c r="C53" s="79"/>
      <c r="D53" s="79"/>
      <c r="E53" s="79"/>
      <c r="F53" s="79"/>
    </row>
    <row r="54" ht="12.75">
      <c r="E54" s="5"/>
    </row>
    <row r="55" spans="2:6" ht="18.75">
      <c r="B55" s="75"/>
      <c r="C55" s="76"/>
      <c r="D55" s="76"/>
      <c r="E55" s="77"/>
      <c r="F55" s="77"/>
    </row>
    <row r="56" spans="3:6" ht="18.75">
      <c r="C56" s="75"/>
      <c r="D56" s="76"/>
      <c r="E56" s="76"/>
      <c r="F56" s="77"/>
    </row>
    <row r="58" ht="15.75">
      <c r="C58" s="23"/>
    </row>
    <row r="61" ht="15.75">
      <c r="C61" s="23"/>
    </row>
  </sheetData>
  <sheetProtection/>
  <mergeCells count="12">
    <mergeCell ref="F7:F8"/>
    <mergeCell ref="B7:B8"/>
    <mergeCell ref="C3:F3"/>
    <mergeCell ref="B55:F55"/>
    <mergeCell ref="B53:F53"/>
    <mergeCell ref="B50:F50"/>
    <mergeCell ref="C56:F56"/>
    <mergeCell ref="A7:A8"/>
    <mergeCell ref="C7:C8"/>
    <mergeCell ref="D7:D8"/>
    <mergeCell ref="A6:F6"/>
    <mergeCell ref="E7:E8"/>
  </mergeCells>
  <dataValidations count="2">
    <dataValidation type="decimal" allowBlank="1" showInputMessage="1" showErrorMessage="1" sqref="I9:I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G9:H23">
      <formula1>0</formula1>
      <formula2>1000000000</formula2>
    </dataValidation>
  </dataValidations>
  <printOptions/>
  <pageMargins left="0.35433070866141736" right="0.07874015748031496" top="0.4330708661417323" bottom="0.35433070866141736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user</cp:lastModifiedBy>
  <cp:lastPrinted>2022-05-25T08:22:06Z</cp:lastPrinted>
  <dcterms:created xsi:type="dcterms:W3CDTF">2011-03-23T08:48:18Z</dcterms:created>
  <dcterms:modified xsi:type="dcterms:W3CDTF">2022-05-25T08:23:01Z</dcterms:modified>
  <cp:category/>
  <cp:version/>
  <cp:contentType/>
  <cp:contentStatus/>
</cp:coreProperties>
</file>