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45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<sst xmlns="http://schemas.openxmlformats.org/spreadsheetml/2006/main" count="103" uniqueCount="94">
  <si>
    <t>№    п/п</t>
  </si>
  <si>
    <t>Источники  доходов</t>
  </si>
  <si>
    <t>Код статьи</t>
  </si>
  <si>
    <t>000 1 00 00000 00 0000 000</t>
  </si>
  <si>
    <t>I</t>
  </si>
  <si>
    <t>НАЛОГИ НА  СОВОКУПНЫЙ ДОХОД</t>
  </si>
  <si>
    <t>182 1 05 01000 00 0000 110</t>
  </si>
  <si>
    <t>182 1 05 01010 01 0000 110</t>
  </si>
  <si>
    <t>182 1 05 01011 01 0000 110</t>
  </si>
  <si>
    <t>182 1 05 01012 01 0000 110</t>
  </si>
  <si>
    <t>182 1 05 01020 01 0000 110</t>
  </si>
  <si>
    <t>182 1 05 01021 01 0000 110</t>
  </si>
  <si>
    <t>182 1 05 01022 01 0000 110</t>
  </si>
  <si>
    <t>182 1 05 02000 02 0000 110</t>
  </si>
  <si>
    <t xml:space="preserve">Единый налог  на вмененный доход для отдельных видов деятельности </t>
  </si>
  <si>
    <t>182 1 05 02010 02 0000 110</t>
  </si>
  <si>
    <t>182 1 05 02020 02 0000 110</t>
  </si>
  <si>
    <t>II</t>
  </si>
  <si>
    <t>000 1 16 00000 00 0000 000</t>
  </si>
  <si>
    <t>Штрафы за административные правонарушения в сфере благоустройства, предусмотренные Законом Санкт-Петербурга "Об административных правонарушениях в сфере благоустройства в Санкт-Петербурге"</t>
  </si>
  <si>
    <t>III</t>
  </si>
  <si>
    <t>БЕЗВОЗМЕЗДНЫЕ ПЕРЕЧИСЛЕНИЯ</t>
  </si>
  <si>
    <t>Субвенции бюджетам Российской Федерации и муниципальных образований</t>
  </si>
  <si>
    <t>ИТОГО ДОХОДОВ</t>
  </si>
  <si>
    <t>Субвенции местным бюджетам на выполнение передаваемых полномочий субъектов РФ</t>
  </si>
  <si>
    <t>Минимальный налог, зачисляемый в бюджеты субъектов Российской Федерации</t>
  </si>
  <si>
    <t>Единый налог  на вмененный доход для отдельных видов деятельности</t>
  </si>
  <si>
    <t>182 1 05 01050 01 0000 110</t>
  </si>
  <si>
    <t xml:space="preserve">План на год, тыс. руб. </t>
  </si>
  <si>
    <t>Фактически поступило, тыс. руб.</t>
  </si>
  <si>
    <t>% исполнения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</si>
  <si>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</si>
  <si>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</si>
  <si>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ИСТОЧНИКИ ВНУТРЕННЕГО ФИНАНСИРОВАНИЯ ДЕФИЦИТА МЕСТНОГО  БЮДЖЕТА</t>
  </si>
  <si>
    <t>Изменение остатков  средств на счетах по учету средств бюджетов</t>
  </si>
  <si>
    <t>Увеличение прочих остатков денежных средств бюджетов внутригородских муниципальных образований Санкт -Петербурга</t>
  </si>
  <si>
    <t>000 01 05 00 00 00 0000 000</t>
  </si>
  <si>
    <t>000 01 05 02 01 03 0000 510</t>
  </si>
  <si>
    <t>Единый налог на вмененный доход (за налоговые периоды, истекшие до 01.01.11)</t>
  </si>
  <si>
    <t>182 1 05 04030 02 1000 110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</si>
  <si>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</si>
  <si>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977 1 11 09043 03 0000 100</t>
  </si>
  <si>
    <t>977 1 11 09043 03 0000 200</t>
  </si>
  <si>
    <t>000 1 11 00000 00 0000 000</t>
  </si>
  <si>
    <t>НАЛОГОВЫЕ И НЕНАЛОГОВЫЕ ДОХОДЫ</t>
  </si>
  <si>
    <t>Глава местной администрации                                                                  Д.Ю. Скорописов</t>
  </si>
  <si>
    <t xml:space="preserve">Главный бухгалтер                                                                                      М.А. Нилова           </t>
  </si>
  <si>
    <t>806 1 16 02010 02 0100 140</t>
  </si>
  <si>
    <t>807 1 16 02010 02 0100 140</t>
  </si>
  <si>
    <t>824 1 16 02010 02 0100 140</t>
  </si>
  <si>
    <t>863 1 16 02010 02 0100 140</t>
  </si>
  <si>
    <t>000 1 16 02010 02 0000 140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</si>
  <si>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 муниципальных образований городов федерального значения Москвы и Санкт-Петербурга  </t>
  </si>
  <si>
    <t>НЕНАЛОГОВЫЕ ДОХОДЫ</t>
  </si>
  <si>
    <t>000 2 00 00000 00 0000 000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</si>
  <si>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 –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</si>
  <si>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 и составлению протоколов об административных правонарушениях</t>
  </si>
  <si>
    <t>Субвенции бюджетам внутригородских муниципальных образований  Санкт-Петербурга на содержание ребенка в семье опекуна и приемной семье.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</si>
  <si>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</si>
  <si>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</si>
  <si>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</si>
  <si>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</si>
  <si>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</si>
  <si>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</si>
  <si>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</si>
  <si>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</si>
  <si>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</si>
  <si>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977 2 02 30000 00 0000 150</t>
  </si>
  <si>
    <t>977 2 02 30024 00 0000 150</t>
  </si>
  <si>
    <t>977 2 02 30024 03 0100 150</t>
  </si>
  <si>
    <t>977 2 02 30027 03 0100 150</t>
  </si>
  <si>
    <t>977 2 02 30027 03 0200 150</t>
  </si>
  <si>
    <t>977 2 02 30024 03 0200 150</t>
  </si>
  <si>
    <t>Доходы бюджета по кодам классификации доходов бюджета МО МО Дворцовый округ за  2020 год</t>
  </si>
  <si>
    <t>805 1 16 02010 02 0100 140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</si>
  <si>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</si>
  <si>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</si>
  <si>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000 2 19 00000 00 0000 000</t>
  </si>
  <si>
    <t>977 2 19 60010 03 0000 150</t>
  </si>
  <si>
    <t>ШТРАФЫ, САНКЦИИ, ВОЗМЕЩЕНИЕ УЩЕРБА</t>
  </si>
  <si>
    <t>000 1 05 00000 00 0000 000</t>
  </si>
  <si>
    <t>Платежи в целях возмещения причиненного ущерба (убытков)</t>
  </si>
  <si>
    <t>000 1 16 10000 00 0000 140</t>
  </si>
  <si>
    <t>182 1 16 10123 01 0031 140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</si>
  <si>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</si>
  <si>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806 1 16 10123 01 0031 140</t>
  </si>
  <si>
    <t>807 1 16 10123 01 0031 140</t>
  </si>
  <si>
    <t>863 1 16 10123 01 0031 140</t>
  </si>
  <si>
    <t>000 1 16 07000 00 0000 000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</si>
  <si>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</si>
  <si>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977 1 16 07090 03 0000 140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</si>
  <si>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</si>
  <si>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 xml:space="preserve">Приложение № 1 </t>
  </si>
  <si>
    <t>к решению МС МО МО Дворцовый округ № __ от ____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</si>
</sst>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0"/>
    </font>
    <font>
      <sz val="12"/>
      <name val="Times New Roman CYR"/>
      <family val="0"/>
    </font>
    <font>
      <sz val="8"/>
      <name val="Calibri"/>
      <family val="2"/>
    </font>
    <font>
      <sz val="11"/>
      <name val="Times New Roman Cyr"/>
      <family val="1"/>
    </font>
    <font>
      <sz val="11"/>
      <name val="Arial"/>
      <family val="0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b/>
      <sz val="10"/>
      <name val="Times New Roman Cyr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8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.8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left" vertical="top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6" fontId="6" fillId="0" borderId="13" xfId="0" applyNumberFormat="1" applyFont="1" applyBorder="1" applyAlignment="1">
      <alignment horizontal="left" vertical="top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172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173" fontId="7" fillId="0" borderId="16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Fill="1" applyBorder="1" applyAlignment="1">
      <alignment horizontal="center" vertical="center" wrapText="1"/>
    </xf>
    <xf numFmtId="172" fontId="6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justify"/>
    </xf>
    <xf numFmtId="2" fontId="11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172" fontId="6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wrapText="1"/>
    </xf>
    <xf numFmtId="0" fontId="17" fillId="0" borderId="1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2" fillId="0" borderId="11" xfId="0" applyNumberFormat="1" applyFont="1" applyFill="1" applyBorder="1" applyAlignment="1" applyProtection="1">
      <alignment horizontal="justify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Font="1" applyBorder="1" applyAlignment="1">
      <alignment horizontal="left" vertical="top" wrapText="1"/>
    </xf>
    <xf numFmtId="173" fontId="9" fillId="0" borderId="12" xfId="0" applyNumberFormat="1" applyFont="1" applyBorder="1" applyAlignment="1">
      <alignment horizontal="center" vertical="center" wrapText="1"/>
    </xf>
    <xf numFmtId="173" fontId="9" fillId="0" borderId="14" xfId="0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173" fontId="9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SheetLayoutView="75" zoomScalePageLayoutView="0" workbookViewId="0" topLeftCell="A1">
      <selection activeCell="D2" sqref="D2:F2"/>
    </sheetView>
  </sheetViews>
  <sheetFormatPr defaultColWidth="9.140625" defaultRowHeight="15"/>
  <cols>
    <col min="1" max="1" width="5.421875" style="1" customWidth="1"/>
    <col min="2" max="2" width="29.00390625" style="1" customWidth="1"/>
    <col min="3" max="3" width="56.140625" style="2" customWidth="1"/>
    <col min="4" max="4" width="12.57421875" style="2" customWidth="1"/>
    <col min="5" max="5" width="10.140625" style="2" customWidth="1"/>
    <col min="6" max="16384" width="9.140625" style="2" customWidth="1"/>
  </cols>
  <sheetData>
    <row r="1" spans="4:6" ht="24" customHeight="1">
      <c r="D1" s="102" t="s">
        <v>92</v>
      </c>
      <c r="E1" s="99"/>
      <c r="F1" s="99"/>
    </row>
    <row r="2" spans="4:6" ht="29.25" customHeight="1">
      <c r="D2" s="102" t="s">
        <v>93</v>
      </c>
      <c r="E2" s="99"/>
      <c r="F2" s="99"/>
    </row>
    <row r="3" spans="1:6" ht="30" customHeight="1">
      <c r="A3" s="95" t="s">
        <v>73</v>
      </c>
      <c r="B3" s="95"/>
      <c r="C3" s="95"/>
      <c r="D3" s="95"/>
      <c r="E3" s="95"/>
      <c r="F3" s="95"/>
    </row>
    <row r="4" spans="1:10" ht="22.5" customHeight="1">
      <c r="A4" s="89" t="s">
        <v>0</v>
      </c>
      <c r="B4" s="91" t="s">
        <v>2</v>
      </c>
      <c r="C4" s="91" t="s">
        <v>1</v>
      </c>
      <c r="D4" s="93" t="s">
        <v>28</v>
      </c>
      <c r="E4" s="96" t="s">
        <v>29</v>
      </c>
      <c r="F4" s="96" t="s">
        <v>30</v>
      </c>
      <c r="G4" s="5"/>
      <c r="H4" s="6"/>
      <c r="I4" s="6"/>
      <c r="J4" s="6"/>
    </row>
    <row r="5" spans="1:10" ht="20.25" customHeight="1">
      <c r="A5" s="90"/>
      <c r="B5" s="92"/>
      <c r="C5" s="92"/>
      <c r="D5" s="94"/>
      <c r="E5" s="97"/>
      <c r="F5" s="98"/>
      <c r="G5" s="5"/>
      <c r="H5" s="6"/>
      <c r="I5" s="6"/>
      <c r="J5" s="6"/>
    </row>
    <row r="6" spans="1:11" ht="20.25" customHeight="1">
      <c r="A6" s="7"/>
      <c r="B6" s="35" t="s">
        <v>3</v>
      </c>
      <c r="C6" s="55" t="s">
        <v>44</v>
      </c>
      <c r="D6" s="8">
        <f>D7+D21+D25</f>
        <v>93263.2</v>
      </c>
      <c r="E6" s="8">
        <f>E7+E21+E25</f>
        <v>60218.8</v>
      </c>
      <c r="F6" s="8">
        <f>F7+F21+F26+F37</f>
        <v>66.10770619972033</v>
      </c>
      <c r="G6" s="5"/>
      <c r="H6" s="6"/>
      <c r="I6" s="6"/>
      <c r="J6" s="6"/>
      <c r="K6" s="9"/>
    </row>
    <row r="7" spans="1:11" ht="18" customHeight="1">
      <c r="A7" s="37" t="s">
        <v>4</v>
      </c>
      <c r="B7" s="35" t="s">
        <v>80</v>
      </c>
      <c r="C7" s="53" t="s">
        <v>5</v>
      </c>
      <c r="D7" s="10">
        <f>D8+D16+D20+D15</f>
        <v>88318.5</v>
      </c>
      <c r="E7" s="10">
        <f>E8+E16+E20+E15</f>
        <v>58061.5</v>
      </c>
      <c r="F7" s="10">
        <f>E7/D7*100</f>
        <v>65.74103953305367</v>
      </c>
      <c r="G7" s="5"/>
      <c r="H7" s="6"/>
      <c r="I7" s="6"/>
      <c r="J7" s="6"/>
      <c r="K7" s="9"/>
    </row>
    <row r="8" spans="1:11" ht="30" customHeight="1">
      <c r="A8" s="11"/>
      <c r="B8" s="34" t="s">
        <v>6</v>
      </c>
      <c r="C8" s="36" t="s">
        <v>59</v>
      </c>
      <c r="D8" s="13">
        <f>D9+D12</f>
        <v>45715.8</v>
      </c>
      <c r="E8" s="13">
        <f>E9+E12</f>
        <v>29573</v>
      </c>
      <c r="F8" s="13">
        <f>E8/D8*100</f>
        <v>64.6887946836761</v>
      </c>
      <c r="G8" s="5"/>
      <c r="H8" s="6"/>
      <c r="I8" s="6"/>
      <c r="J8" s="6"/>
      <c r="K8" s="9"/>
    </row>
    <row r="9" spans="1:11" ht="31.5" customHeight="1">
      <c r="A9" s="11"/>
      <c r="B9" s="34" t="s">
        <v>7</v>
      </c>
      <c r="C9" s="36" t="s">
        <v>60</v>
      </c>
      <c r="D9" s="13">
        <f>D10+D11</f>
        <v>25000</v>
      </c>
      <c r="E9" s="13">
        <f>E10+E11</f>
        <v>16949.9</v>
      </c>
      <c r="F9" s="13">
        <f>E9/D9*100</f>
        <v>67.7996</v>
      </c>
      <c r="G9" s="5"/>
      <c r="H9" s="6"/>
      <c r="I9" s="6"/>
      <c r="J9" s="6"/>
      <c r="K9" s="9"/>
    </row>
    <row r="10" spans="1:11" ht="32.25" customHeight="1">
      <c r="A10" s="11"/>
      <c r="B10" s="33" t="s">
        <v>8</v>
      </c>
      <c r="C10" s="31" t="s">
        <v>60</v>
      </c>
      <c r="D10" s="12">
        <v>25000</v>
      </c>
      <c r="E10" s="12">
        <v>16949.2</v>
      </c>
      <c r="F10" s="12">
        <f>E10/D10*100</f>
        <v>67.7968</v>
      </c>
      <c r="G10" s="5"/>
      <c r="H10" s="6"/>
      <c r="I10" s="6"/>
      <c r="J10" s="6"/>
      <c r="K10" s="9"/>
    </row>
    <row r="11" spans="1:11" ht="48" customHeight="1">
      <c r="A11" s="11"/>
      <c r="B11" s="33" t="s">
        <v>9</v>
      </c>
      <c r="C11" s="31" t="s">
        <v>61</v>
      </c>
      <c r="D11" s="12">
        <v>0</v>
      </c>
      <c r="E11" s="12">
        <v>0.7</v>
      </c>
      <c r="F11" s="12">
        <v>0</v>
      </c>
      <c r="G11" s="5"/>
      <c r="H11" s="6"/>
      <c r="I11" s="6"/>
      <c r="J11" s="6"/>
      <c r="K11" s="9"/>
    </row>
    <row r="12" spans="1:11" ht="45.75" customHeight="1">
      <c r="A12" s="11"/>
      <c r="B12" s="34" t="s">
        <v>10</v>
      </c>
      <c r="C12" s="32" t="s">
        <v>62</v>
      </c>
      <c r="D12" s="13">
        <f>D13+D14</f>
        <v>20715.8</v>
      </c>
      <c r="E12" s="13">
        <f>E13+E14</f>
        <v>12623.1</v>
      </c>
      <c r="F12" s="13">
        <f>E12/D12*100</f>
        <v>60.93464891532068</v>
      </c>
      <c r="G12" s="5"/>
      <c r="H12" s="6"/>
      <c r="I12" s="6"/>
      <c r="J12" s="6"/>
      <c r="K12" s="9"/>
    </row>
    <row r="13" spans="1:11" ht="46.5" customHeight="1">
      <c r="A13" s="11"/>
      <c r="B13" s="33" t="s">
        <v>11</v>
      </c>
      <c r="C13" s="31" t="s">
        <v>62</v>
      </c>
      <c r="D13" s="12">
        <v>20715.8</v>
      </c>
      <c r="E13" s="12">
        <v>12622.9</v>
      </c>
      <c r="F13" s="12">
        <f>E13/D13*100</f>
        <v>60.933683468656774</v>
      </c>
      <c r="G13" s="5"/>
      <c r="H13" s="6"/>
      <c r="I13" s="6"/>
      <c r="J13" s="6"/>
      <c r="K13" s="9"/>
    </row>
    <row r="14" spans="1:11" ht="63" customHeight="1">
      <c r="A14" s="11"/>
      <c r="B14" s="33" t="s">
        <v>12</v>
      </c>
      <c r="C14" s="31" t="s">
        <v>63</v>
      </c>
      <c r="D14" s="12">
        <v>0</v>
      </c>
      <c r="E14" s="12">
        <v>0.2</v>
      </c>
      <c r="F14" s="12">
        <v>0</v>
      </c>
      <c r="G14" s="5"/>
      <c r="H14" s="6"/>
      <c r="I14" s="6"/>
      <c r="J14" s="6"/>
      <c r="K14" s="9"/>
    </row>
    <row r="15" spans="1:11" ht="37.5" customHeight="1">
      <c r="A15" s="11"/>
      <c r="B15" s="34" t="s">
        <v>27</v>
      </c>
      <c r="C15" s="32" t="s">
        <v>25</v>
      </c>
      <c r="D15" s="13">
        <v>0</v>
      </c>
      <c r="E15" s="13">
        <v>-0.6</v>
      </c>
      <c r="F15" s="13">
        <f>D15/E15</f>
        <v>0</v>
      </c>
      <c r="G15" s="5"/>
      <c r="H15" s="6"/>
      <c r="I15" s="6"/>
      <c r="J15" s="6"/>
      <c r="K15" s="9"/>
    </row>
    <row r="16" spans="1:10" ht="30.75" customHeight="1">
      <c r="A16" s="14"/>
      <c r="B16" s="34" t="s">
        <v>13</v>
      </c>
      <c r="C16" s="29" t="s">
        <v>26</v>
      </c>
      <c r="D16" s="13">
        <f>D17</f>
        <v>34900</v>
      </c>
      <c r="E16" s="13">
        <f>E17+E18</f>
        <v>21921.1</v>
      </c>
      <c r="F16" s="13">
        <f>F17</f>
        <v>62.811174785100285</v>
      </c>
      <c r="G16" s="15"/>
      <c r="H16" s="6"/>
      <c r="I16" s="6"/>
      <c r="J16" s="6"/>
    </row>
    <row r="17" spans="1:10" ht="30.75" customHeight="1">
      <c r="A17" s="14"/>
      <c r="B17" s="33" t="s">
        <v>15</v>
      </c>
      <c r="C17" s="28" t="s">
        <v>14</v>
      </c>
      <c r="D17" s="12">
        <v>34900</v>
      </c>
      <c r="E17" s="12">
        <v>21921.1</v>
      </c>
      <c r="F17" s="12">
        <f>E17/D17*100</f>
        <v>62.811174785100285</v>
      </c>
      <c r="G17" s="15"/>
      <c r="H17" s="6"/>
      <c r="I17" s="6"/>
      <c r="J17" s="6"/>
    </row>
    <row r="18" spans="1:10" ht="30.75" customHeight="1">
      <c r="A18" s="14"/>
      <c r="B18" s="33" t="s">
        <v>16</v>
      </c>
      <c r="C18" s="28" t="s">
        <v>38</v>
      </c>
      <c r="D18" s="12">
        <v>0</v>
      </c>
      <c r="E18" s="12">
        <v>0</v>
      </c>
      <c r="F18" s="12">
        <v>0</v>
      </c>
      <c r="G18" s="15"/>
      <c r="H18" s="6"/>
      <c r="I18" s="6"/>
      <c r="J18" s="6"/>
    </row>
    <row r="19" spans="1:10" ht="30.75" customHeight="1">
      <c r="A19" s="14"/>
      <c r="B19" s="58" t="s">
        <v>64</v>
      </c>
      <c r="C19" s="29" t="s">
        <v>65</v>
      </c>
      <c r="D19" s="13">
        <f>D20</f>
        <v>7702.7</v>
      </c>
      <c r="E19" s="13">
        <f>E20</f>
        <v>6568</v>
      </c>
      <c r="F19" s="13">
        <f>F20</f>
        <v>85.2688018487024</v>
      </c>
      <c r="G19" s="15"/>
      <c r="H19" s="6"/>
      <c r="I19" s="6"/>
      <c r="J19" s="6"/>
    </row>
    <row r="20" spans="1:10" ht="63.75" customHeight="1">
      <c r="A20" s="14"/>
      <c r="B20" s="74" t="s">
        <v>39</v>
      </c>
      <c r="C20" s="75" t="s">
        <v>40</v>
      </c>
      <c r="D20" s="12">
        <v>7702.7</v>
      </c>
      <c r="E20" s="12">
        <v>6568</v>
      </c>
      <c r="F20" s="12">
        <f>E20/D20*100</f>
        <v>85.2688018487024</v>
      </c>
      <c r="G20" s="15"/>
      <c r="H20" s="6"/>
      <c r="I20" s="6"/>
      <c r="J20" s="6"/>
    </row>
    <row r="21" spans="1:10" ht="44.25" customHeight="1">
      <c r="A21" s="14"/>
      <c r="B21" s="46" t="s">
        <v>43</v>
      </c>
      <c r="C21" s="54" t="s">
        <v>66</v>
      </c>
      <c r="D21" s="16">
        <f>D22</f>
        <v>0</v>
      </c>
      <c r="E21" s="16">
        <f>E22</f>
        <v>0</v>
      </c>
      <c r="F21" s="12">
        <v>0</v>
      </c>
      <c r="G21" s="15"/>
      <c r="H21" s="6"/>
      <c r="I21" s="6"/>
      <c r="J21" s="6"/>
    </row>
    <row r="22" spans="1:10" ht="31.5" customHeight="1">
      <c r="A22" s="14"/>
      <c r="B22" s="59" t="s">
        <v>41</v>
      </c>
      <c r="C22" s="30" t="s">
        <v>31</v>
      </c>
      <c r="D22" s="45">
        <f>D23</f>
        <v>0</v>
      </c>
      <c r="E22" s="45">
        <f>E23</f>
        <v>0</v>
      </c>
      <c r="F22" s="12">
        <v>0</v>
      </c>
      <c r="G22" s="15"/>
      <c r="H22" s="6"/>
      <c r="I22" s="6"/>
      <c r="J22" s="6"/>
    </row>
    <row r="23" spans="1:10" ht="93" customHeight="1">
      <c r="A23" s="14"/>
      <c r="B23" s="59" t="s">
        <v>42</v>
      </c>
      <c r="C23" s="30" t="s">
        <v>32</v>
      </c>
      <c r="D23" s="45">
        <v>0</v>
      </c>
      <c r="E23" s="45">
        <v>0</v>
      </c>
      <c r="F23" s="12">
        <v>0</v>
      </c>
      <c r="G23" s="15"/>
      <c r="H23" s="6"/>
      <c r="I23" s="6"/>
      <c r="J23" s="6"/>
    </row>
    <row r="24" spans="1:10" ht="30.75" customHeight="1">
      <c r="A24" s="69" t="s">
        <v>17</v>
      </c>
      <c r="B24" s="66"/>
      <c r="C24" s="70" t="s">
        <v>53</v>
      </c>
      <c r="D24" s="45"/>
      <c r="E24" s="45"/>
      <c r="F24" s="12"/>
      <c r="G24" s="15"/>
      <c r="H24" s="6"/>
      <c r="I24" s="6"/>
      <c r="J24" s="6"/>
    </row>
    <row r="25" spans="1:10" ht="30.75" customHeight="1">
      <c r="A25" s="79"/>
      <c r="B25" s="66" t="s">
        <v>18</v>
      </c>
      <c r="C25" s="70" t="s">
        <v>79</v>
      </c>
      <c r="D25" s="16">
        <f>D26+D31+D37</f>
        <v>4944.7</v>
      </c>
      <c r="E25" s="16">
        <f>E26+E31+E37</f>
        <v>2157.3</v>
      </c>
      <c r="F25" s="16">
        <f>E25/D25*100</f>
        <v>43.62853155904302</v>
      </c>
      <c r="G25" s="15"/>
      <c r="H25" s="6"/>
      <c r="I25" s="6"/>
      <c r="J25" s="6"/>
    </row>
    <row r="26" spans="1:10" ht="35.25" customHeight="1">
      <c r="A26" s="17"/>
      <c r="B26" s="65" t="s">
        <v>82</v>
      </c>
      <c r="C26" s="80" t="s">
        <v>81</v>
      </c>
      <c r="D26" s="82">
        <f>D27+D28+D29+D30</f>
        <v>0</v>
      </c>
      <c r="E26" s="82">
        <f>E27+E28+E29+E30</f>
        <v>517.7</v>
      </c>
      <c r="F26" s="82">
        <f>F27+F28+F29+F30</f>
        <v>0</v>
      </c>
      <c r="G26" s="6"/>
      <c r="H26" s="6"/>
      <c r="I26" s="6"/>
      <c r="J26" s="6"/>
    </row>
    <row r="27" spans="1:6" ht="60.75" customHeight="1">
      <c r="A27" s="14"/>
      <c r="B27" s="65" t="s">
        <v>83</v>
      </c>
      <c r="C27" s="68" t="s">
        <v>84</v>
      </c>
      <c r="D27" s="19">
        <v>0</v>
      </c>
      <c r="E27" s="19">
        <v>2.2</v>
      </c>
      <c r="F27" s="12">
        <v>0</v>
      </c>
    </row>
    <row r="28" spans="1:6" ht="60.75" customHeight="1">
      <c r="A28" s="14"/>
      <c r="B28" s="65" t="s">
        <v>85</v>
      </c>
      <c r="C28" s="68" t="s">
        <v>84</v>
      </c>
      <c r="D28" s="19">
        <v>0</v>
      </c>
      <c r="E28" s="19">
        <v>450</v>
      </c>
      <c r="F28" s="12">
        <v>0</v>
      </c>
    </row>
    <row r="29" spans="1:6" ht="60.75" customHeight="1">
      <c r="A29" s="14"/>
      <c r="B29" s="65" t="s">
        <v>86</v>
      </c>
      <c r="C29" s="68" t="s">
        <v>84</v>
      </c>
      <c r="D29" s="19">
        <v>0</v>
      </c>
      <c r="E29" s="19">
        <v>10</v>
      </c>
      <c r="F29" s="12">
        <v>0</v>
      </c>
    </row>
    <row r="30" spans="1:6" ht="60.75" customHeight="1">
      <c r="A30" s="14"/>
      <c r="B30" s="65" t="s">
        <v>87</v>
      </c>
      <c r="C30" s="68" t="s">
        <v>84</v>
      </c>
      <c r="D30" s="19">
        <v>0</v>
      </c>
      <c r="E30" s="19">
        <v>55.5</v>
      </c>
      <c r="F30" s="12">
        <v>0</v>
      </c>
    </row>
    <row r="31" spans="1:8" ht="71.25" customHeight="1">
      <c r="A31" s="14"/>
      <c r="B31" s="66" t="s">
        <v>51</v>
      </c>
      <c r="C31" s="67" t="s">
        <v>52</v>
      </c>
      <c r="D31" s="83">
        <f>D33+D35+D34+D36</f>
        <v>1944.7</v>
      </c>
      <c r="E31" s="83">
        <f>E33+E35+E34+E36+E32</f>
        <v>1628.6</v>
      </c>
      <c r="F31" s="83">
        <f>E31/D31*100</f>
        <v>83.74556486861727</v>
      </c>
      <c r="G31" s="84"/>
      <c r="H31" s="84"/>
    </row>
    <row r="32" spans="1:6" ht="71.25" customHeight="1">
      <c r="A32" s="14"/>
      <c r="B32" s="65" t="s">
        <v>74</v>
      </c>
      <c r="C32" s="28" t="s">
        <v>19</v>
      </c>
      <c r="D32" s="81">
        <v>0</v>
      </c>
      <c r="E32" s="81">
        <v>210</v>
      </c>
      <c r="F32" s="85">
        <v>0</v>
      </c>
    </row>
    <row r="33" spans="1:6" ht="62.25" customHeight="1">
      <c r="A33" s="14"/>
      <c r="B33" s="65" t="s">
        <v>47</v>
      </c>
      <c r="C33" s="28" t="s">
        <v>19</v>
      </c>
      <c r="D33" s="12">
        <v>500</v>
      </c>
      <c r="E33" s="12">
        <v>1045</v>
      </c>
      <c r="F33" s="85">
        <f>E33/D33*100</f>
        <v>209</v>
      </c>
    </row>
    <row r="34" spans="1:6" ht="62.25" customHeight="1">
      <c r="A34" s="14"/>
      <c r="B34" s="65" t="s">
        <v>48</v>
      </c>
      <c r="C34" s="28" t="s">
        <v>19</v>
      </c>
      <c r="D34" s="12">
        <v>100</v>
      </c>
      <c r="E34" s="12">
        <v>0</v>
      </c>
      <c r="F34" s="85">
        <f aca="true" t="shared" si="0" ref="F34:F48">E34/D34*100</f>
        <v>0</v>
      </c>
    </row>
    <row r="35" spans="1:6" ht="61.5" customHeight="1">
      <c r="A35" s="14"/>
      <c r="B35" s="65" t="s">
        <v>49</v>
      </c>
      <c r="C35" s="28" t="s">
        <v>19</v>
      </c>
      <c r="D35" s="12">
        <v>1044.7</v>
      </c>
      <c r="E35" s="12">
        <v>240</v>
      </c>
      <c r="F35" s="85">
        <f t="shared" si="0"/>
        <v>22.97310232602661</v>
      </c>
    </row>
    <row r="36" spans="1:6" ht="61.5" customHeight="1">
      <c r="A36" s="14"/>
      <c r="B36" s="65" t="s">
        <v>50</v>
      </c>
      <c r="C36" s="28" t="s">
        <v>19</v>
      </c>
      <c r="D36" s="12">
        <v>300</v>
      </c>
      <c r="E36" s="12">
        <v>133.6</v>
      </c>
      <c r="F36" s="85">
        <f t="shared" si="0"/>
        <v>44.53333333333333</v>
      </c>
    </row>
    <row r="37" spans="1:6" ht="40.5" customHeight="1">
      <c r="A37" s="14"/>
      <c r="B37" s="60" t="s">
        <v>88</v>
      </c>
      <c r="C37" s="32" t="s">
        <v>89</v>
      </c>
      <c r="D37" s="13">
        <f>D38</f>
        <v>3000</v>
      </c>
      <c r="E37" s="13">
        <f>E38</f>
        <v>11</v>
      </c>
      <c r="F37" s="83">
        <f t="shared" si="0"/>
        <v>0.36666666666666664</v>
      </c>
    </row>
    <row r="38" spans="1:6" ht="90" customHeight="1">
      <c r="A38" s="14"/>
      <c r="B38" s="76" t="s">
        <v>90</v>
      </c>
      <c r="C38" s="28" t="s">
        <v>91</v>
      </c>
      <c r="D38" s="12">
        <v>3000</v>
      </c>
      <c r="E38" s="12">
        <v>11</v>
      </c>
      <c r="F38" s="85">
        <f t="shared" si="0"/>
        <v>0.36666666666666664</v>
      </c>
    </row>
    <row r="39" spans="1:6" ht="18.75" customHeight="1">
      <c r="A39" s="17" t="s">
        <v>20</v>
      </c>
      <c r="B39" s="38" t="s">
        <v>54</v>
      </c>
      <c r="C39" s="53" t="s">
        <v>21</v>
      </c>
      <c r="D39" s="18">
        <f>D40+D46</f>
        <v>3323.1</v>
      </c>
      <c r="E39" s="18">
        <f>E40+E46</f>
        <v>2908.6</v>
      </c>
      <c r="F39" s="83">
        <f t="shared" si="0"/>
        <v>87.52670699046071</v>
      </c>
    </row>
    <row r="40" spans="1:6" ht="30" customHeight="1">
      <c r="A40" s="20"/>
      <c r="B40" s="39" t="s">
        <v>67</v>
      </c>
      <c r="C40" s="41" t="s">
        <v>22</v>
      </c>
      <c r="D40" s="21">
        <f>D41+D44+D45</f>
        <v>3323.1</v>
      </c>
      <c r="E40" s="21">
        <f>E41+E44+E45</f>
        <v>2975.1</v>
      </c>
      <c r="F40" s="83">
        <f t="shared" si="0"/>
        <v>89.52785050103819</v>
      </c>
    </row>
    <row r="41" spans="1:6" ht="31.5" customHeight="1">
      <c r="A41" s="20"/>
      <c r="B41" s="39" t="s">
        <v>68</v>
      </c>
      <c r="C41" s="42" t="s">
        <v>24</v>
      </c>
      <c r="D41" s="21">
        <f>D42+D43</f>
        <v>1166.6</v>
      </c>
      <c r="E41" s="21">
        <f>E42+E43</f>
        <v>1166.2</v>
      </c>
      <c r="F41" s="83">
        <f t="shared" si="0"/>
        <v>99.96571232641867</v>
      </c>
    </row>
    <row r="42" spans="1:6" ht="62.25" customHeight="1">
      <c r="A42" s="20"/>
      <c r="B42" s="40" t="s">
        <v>69</v>
      </c>
      <c r="C42" s="71" t="s">
        <v>55</v>
      </c>
      <c r="D42" s="22">
        <v>1159.1</v>
      </c>
      <c r="E42" s="22">
        <v>1158.7</v>
      </c>
      <c r="F42" s="85">
        <f t="shared" si="0"/>
        <v>99.96549046674144</v>
      </c>
    </row>
    <row r="43" spans="1:6" ht="109.5" customHeight="1">
      <c r="A43" s="20"/>
      <c r="B43" s="40" t="s">
        <v>72</v>
      </c>
      <c r="C43" s="72" t="s">
        <v>56</v>
      </c>
      <c r="D43" s="23">
        <v>7.5</v>
      </c>
      <c r="E43" s="23">
        <v>7.5</v>
      </c>
      <c r="F43" s="85">
        <f t="shared" si="0"/>
        <v>100</v>
      </c>
    </row>
    <row r="44" spans="1:6" ht="61.5" customHeight="1">
      <c r="A44" s="20"/>
      <c r="B44" s="43" t="s">
        <v>70</v>
      </c>
      <c r="C44" s="73" t="s">
        <v>57</v>
      </c>
      <c r="D44" s="22">
        <v>1235.9</v>
      </c>
      <c r="E44" s="22">
        <v>888.3</v>
      </c>
      <c r="F44" s="85">
        <f t="shared" si="0"/>
        <v>71.87474714782749</v>
      </c>
    </row>
    <row r="45" spans="1:6" ht="61.5" customHeight="1">
      <c r="A45" s="20"/>
      <c r="B45" s="43" t="s">
        <v>71</v>
      </c>
      <c r="C45" s="72" t="s">
        <v>58</v>
      </c>
      <c r="D45" s="22">
        <v>920.6</v>
      </c>
      <c r="E45" s="22">
        <v>920.6</v>
      </c>
      <c r="F45" s="85">
        <f t="shared" si="0"/>
        <v>100</v>
      </c>
    </row>
    <row r="46" spans="1:6" ht="61.5" customHeight="1">
      <c r="A46" s="20"/>
      <c r="B46" s="77" t="s">
        <v>77</v>
      </c>
      <c r="C46" s="70" t="s">
        <v>75</v>
      </c>
      <c r="D46" s="50">
        <f>D47</f>
        <v>0</v>
      </c>
      <c r="E46" s="50">
        <f>E47</f>
        <v>-66.5</v>
      </c>
      <c r="F46" s="83">
        <v>0</v>
      </c>
    </row>
    <row r="47" spans="1:6" ht="61.5" customHeight="1">
      <c r="A47" s="20"/>
      <c r="B47" s="78" t="s">
        <v>78</v>
      </c>
      <c r="C47" s="72" t="s">
        <v>76</v>
      </c>
      <c r="D47" s="22">
        <v>0</v>
      </c>
      <c r="E47" s="22">
        <v>-66.5</v>
      </c>
      <c r="F47" s="85">
        <v>0</v>
      </c>
    </row>
    <row r="48" spans="1:6" s="24" customFormat="1" ht="21.75" customHeight="1">
      <c r="A48" s="47"/>
      <c r="B48" s="48"/>
      <c r="C48" s="49" t="s">
        <v>23</v>
      </c>
      <c r="D48" s="21">
        <f>D6+D39</f>
        <v>96586.3</v>
      </c>
      <c r="E48" s="21">
        <f>E6+E39</f>
        <v>63127.4</v>
      </c>
      <c r="F48" s="83">
        <f t="shared" si="0"/>
        <v>65.35854463831828</v>
      </c>
    </row>
    <row r="49" spans="1:6" s="24" customFormat="1" ht="31.5" customHeight="1">
      <c r="A49" s="51"/>
      <c r="B49" s="51"/>
      <c r="C49" s="52" t="s">
        <v>33</v>
      </c>
      <c r="D49" s="18"/>
      <c r="E49" s="18"/>
      <c r="F49" s="27"/>
    </row>
    <row r="50" spans="1:6" s="24" customFormat="1" ht="28.5" customHeight="1">
      <c r="A50" s="51"/>
      <c r="B50" s="57" t="s">
        <v>36</v>
      </c>
      <c r="C50" s="57" t="s">
        <v>34</v>
      </c>
      <c r="D50" s="18">
        <f>D51</f>
        <v>0</v>
      </c>
      <c r="E50" s="18">
        <f>E51</f>
        <v>22962.5</v>
      </c>
      <c r="F50" s="18">
        <f>F51</f>
        <v>0</v>
      </c>
    </row>
    <row r="51" spans="1:6" s="24" customFormat="1" ht="30" customHeight="1">
      <c r="A51" s="51"/>
      <c r="B51" s="57" t="s">
        <v>37</v>
      </c>
      <c r="C51" s="56" t="s">
        <v>35</v>
      </c>
      <c r="D51" s="18">
        <v>0</v>
      </c>
      <c r="E51" s="18">
        <v>22962.5</v>
      </c>
      <c r="F51" s="27">
        <v>0</v>
      </c>
    </row>
    <row r="52" spans="1:6" s="24" customFormat="1" ht="30" customHeight="1">
      <c r="A52" s="26"/>
      <c r="B52" s="61"/>
      <c r="C52" s="62"/>
      <c r="D52" s="63"/>
      <c r="E52" s="63"/>
      <c r="F52" s="64"/>
    </row>
    <row r="53" spans="1:6" s="24" customFormat="1" ht="30" customHeight="1">
      <c r="A53" s="26"/>
      <c r="B53" s="61"/>
      <c r="C53" s="62"/>
      <c r="D53" s="63"/>
      <c r="E53" s="63"/>
      <c r="F53" s="64"/>
    </row>
    <row r="54" spans="1:6" s="24" customFormat="1" ht="30" customHeight="1">
      <c r="A54" s="26"/>
      <c r="B54" s="61"/>
      <c r="C54" s="62"/>
      <c r="D54" s="63"/>
      <c r="E54" s="63"/>
      <c r="F54" s="64"/>
    </row>
    <row r="55" spans="1:6" s="24" customFormat="1" ht="30" customHeight="1">
      <c r="A55" s="26"/>
      <c r="B55" s="61"/>
      <c r="C55" s="62"/>
      <c r="D55" s="63"/>
      <c r="E55" s="63"/>
      <c r="F55" s="64"/>
    </row>
    <row r="56" spans="1:6" s="24" customFormat="1" ht="21.75" customHeight="1">
      <c r="A56" s="26"/>
      <c r="B56" s="100" t="s">
        <v>45</v>
      </c>
      <c r="C56" s="101"/>
      <c r="D56" s="101"/>
      <c r="E56" s="101"/>
      <c r="F56" s="101"/>
    </row>
    <row r="57" spans="1:6" ht="15.75">
      <c r="A57" s="3"/>
      <c r="B57" s="44"/>
      <c r="C57" s="4"/>
      <c r="D57" s="44"/>
      <c r="E57" s="25"/>
      <c r="F57" s="25"/>
    </row>
    <row r="58" spans="1:6" ht="15.75">
      <c r="A58" s="3"/>
      <c r="B58" s="44"/>
      <c r="C58" s="4"/>
      <c r="D58" s="44"/>
      <c r="E58" s="25"/>
      <c r="F58" s="25"/>
    </row>
    <row r="59" spans="2:6" ht="17.25" customHeight="1">
      <c r="B59" s="100" t="s">
        <v>46</v>
      </c>
      <c r="C59" s="101"/>
      <c r="D59" s="101"/>
      <c r="E59" s="101"/>
      <c r="F59" s="101"/>
    </row>
    <row r="60" ht="12.75">
      <c r="E60" s="6"/>
    </row>
    <row r="61" spans="2:6" ht="18.75">
      <c r="B61" s="86"/>
      <c r="C61" s="87"/>
      <c r="D61" s="87"/>
      <c r="E61" s="88"/>
      <c r="F61" s="88"/>
    </row>
    <row r="62" spans="3:7" ht="18.75">
      <c r="C62" s="86"/>
      <c r="D62" s="87"/>
      <c r="E62" s="87"/>
      <c r="F62" s="88"/>
      <c r="G62" s="88"/>
    </row>
    <row r="64" ht="15.75">
      <c r="C64" s="25"/>
    </row>
    <row r="67" ht="15.75">
      <c r="C67" s="25"/>
    </row>
  </sheetData>
  <sheetProtection/>
  <mergeCells count="13">
    <mergeCell ref="D1:F1"/>
    <mergeCell ref="B59:F59"/>
    <mergeCell ref="B56:F56"/>
    <mergeCell ref="D2:F2"/>
    <mergeCell ref="C62:G62"/>
    <mergeCell ref="A4:A5"/>
    <mergeCell ref="C4:C5"/>
    <mergeCell ref="D4:D5"/>
    <mergeCell ref="A3:F3"/>
    <mergeCell ref="E4:E5"/>
    <mergeCell ref="F4:F5"/>
    <mergeCell ref="B4:B5"/>
    <mergeCell ref="B61:F61"/>
  </mergeCells>
  <dataValidations count="2">
    <dataValidation type="decimal" allowBlank="1" showInputMessage="1" showErrorMessage="1" sqref="K6:K15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H6:J26">
      <formula1>0</formula1>
      <formula2>1000000000</formula2>
    </dataValidation>
  </dataValidations>
  <printOptions/>
  <pageMargins left="0.35433070866141736" right="0.07874015748031496" top="0.4330708661417323" bottom="0.35433070866141736" header="0" footer="0"/>
  <pageSetup fitToHeight="2" fitToWidth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user</cp:lastModifiedBy>
  <cp:lastPrinted>2020-05-19T14:15:54Z</cp:lastPrinted>
  <dcterms:created xsi:type="dcterms:W3CDTF">2011-03-23T08:48:18Z</dcterms:created>
  <dcterms:modified xsi:type="dcterms:W3CDTF">2021-04-30T08:30:22Z</dcterms:modified>
  <cp:category/>
  <cp:version/>
  <cp:contentType/>
  <cp:contentStatus/>
</cp:coreProperties>
</file>